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.xml" ContentType="application/vnd.openxmlformats-officedocument.themeOverrid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ml.chartshapes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2.xml" ContentType="application/vnd.openxmlformats-officedocument.themeOverrid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taliia\Desktop\"/>
    </mc:Choice>
  </mc:AlternateContent>
  <bookViews>
    <workbookView xWindow="0" yWindow="0" windowWidth="20490" windowHeight="7320" activeTab="6"/>
  </bookViews>
  <sheets>
    <sheet name="Figure1" sheetId="1" r:id="rId1"/>
    <sheet name="Figure2" sheetId="2" r:id="rId2"/>
    <sheet name="Figure3" sheetId="3" r:id="rId3"/>
    <sheet name="Figure4" sheetId="4" r:id="rId4"/>
    <sheet name="Table1" sheetId="5" r:id="rId5"/>
    <sheet name="Figure 5" sheetId="6" r:id="rId6"/>
    <sheet name="Model(SUR)" sheetId="7" r:id="rId7"/>
  </sheets>
  <externalReferences>
    <externalReference r:id="rId8"/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D4" i="5"/>
  <c r="D6" i="5"/>
  <c r="D5" i="5"/>
  <c r="C6" i="5"/>
  <c r="C5" i="5"/>
  <c r="C4" i="5"/>
  <c r="O7" i="6"/>
  <c r="M7" i="6"/>
  <c r="K7" i="6"/>
  <c r="I7" i="6"/>
  <c r="H7" i="6"/>
  <c r="G7" i="6"/>
  <c r="N7" i="6" s="1"/>
  <c r="F7" i="6"/>
  <c r="E7" i="6"/>
  <c r="L7" i="6" s="1"/>
  <c r="D7" i="6"/>
  <c r="C7" i="6"/>
  <c r="J7" i="6" s="1"/>
  <c r="B7" i="6"/>
  <c r="O6" i="6"/>
  <c r="N6" i="6"/>
  <c r="M6" i="6"/>
  <c r="L6" i="6"/>
  <c r="K6" i="6"/>
  <c r="J6" i="6"/>
  <c r="I6" i="6"/>
  <c r="O5" i="6"/>
  <c r="N5" i="6"/>
  <c r="N8" i="6" s="1"/>
  <c r="M5" i="6"/>
  <c r="L5" i="6"/>
  <c r="L8" i="6" s="1"/>
  <c r="K5" i="6"/>
  <c r="J5" i="6"/>
  <c r="J8" i="6" s="1"/>
  <c r="I5" i="6"/>
  <c r="O4" i="6"/>
  <c r="O8" i="6" s="1"/>
  <c r="N4" i="6"/>
  <c r="M4" i="6"/>
  <c r="M8" i="6" s="1"/>
  <c r="L4" i="6"/>
  <c r="K4" i="6"/>
  <c r="K8" i="6" s="1"/>
  <c r="J4" i="6"/>
  <c r="I4" i="6"/>
  <c r="I8" i="6" s="1"/>
  <c r="G10" i="3" l="1"/>
  <c r="H10" i="3" s="1"/>
  <c r="G7" i="3"/>
  <c r="H7" i="3" s="1"/>
  <c r="G6" i="3"/>
  <c r="CH13" i="1"/>
  <c r="CI13" i="1" s="1"/>
  <c r="CJ13" i="1" s="1"/>
  <c r="CK13" i="1" s="1"/>
  <c r="CL13" i="1" s="1"/>
  <c r="CM13" i="1" s="1"/>
  <c r="CN13" i="1" s="1"/>
  <c r="CO13" i="1" s="1"/>
  <c r="CP13" i="1" s="1"/>
  <c r="CQ13" i="1" s="1"/>
  <c r="CR13" i="1" s="1"/>
  <c r="CS13" i="1" s="1"/>
  <c r="CT13" i="1" s="1"/>
  <c r="CU13" i="1" s="1"/>
  <c r="CV13" i="1" s="1"/>
  <c r="CW13" i="1" s="1"/>
  <c r="CH12" i="1"/>
  <c r="CI12" i="1" s="1"/>
  <c r="CJ12" i="1" s="1"/>
  <c r="CK12" i="1" s="1"/>
  <c r="CL12" i="1" s="1"/>
  <c r="CM12" i="1" s="1"/>
  <c r="CN12" i="1" s="1"/>
  <c r="CO12" i="1" s="1"/>
  <c r="CP12" i="1" s="1"/>
  <c r="CQ12" i="1" s="1"/>
  <c r="CR12" i="1" s="1"/>
  <c r="CS12" i="1" s="1"/>
  <c r="CT12" i="1" s="1"/>
  <c r="CU12" i="1" s="1"/>
  <c r="CV12" i="1" s="1"/>
  <c r="CW12" i="1" s="1"/>
  <c r="CH11" i="1"/>
  <c r="CI11" i="1" s="1"/>
  <c r="CJ11" i="1" s="1"/>
  <c r="CK11" i="1" s="1"/>
  <c r="CL11" i="1" s="1"/>
  <c r="CM11" i="1" s="1"/>
  <c r="CN11" i="1" s="1"/>
  <c r="CO11" i="1" s="1"/>
  <c r="CP11" i="1" s="1"/>
  <c r="CQ11" i="1" s="1"/>
  <c r="CR11" i="1" s="1"/>
  <c r="CS11" i="1" s="1"/>
  <c r="CT11" i="1" s="1"/>
  <c r="CU11" i="1" s="1"/>
  <c r="CV11" i="1" s="1"/>
  <c r="CW11" i="1" s="1"/>
  <c r="CG11" i="1"/>
  <c r="O9" i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CL9" i="1" s="1"/>
  <c r="CM9" i="1" s="1"/>
  <c r="CN9" i="1" s="1"/>
  <c r="CO9" i="1" s="1"/>
  <c r="CP9" i="1" s="1"/>
  <c r="CQ9" i="1" s="1"/>
  <c r="CR9" i="1" s="1"/>
  <c r="CS9" i="1" s="1"/>
  <c r="CT9" i="1" s="1"/>
  <c r="CU9" i="1" s="1"/>
  <c r="CV9" i="1" s="1"/>
  <c r="CW9" i="1" s="1"/>
  <c r="N9" i="1"/>
  <c r="D9" i="1"/>
  <c r="E9" i="1" s="1"/>
  <c r="F9" i="1" s="1"/>
  <c r="G9" i="1" s="1"/>
  <c r="H9" i="1" s="1"/>
  <c r="I9" i="1" s="1"/>
  <c r="J9" i="1" s="1"/>
  <c r="K9" i="1" s="1"/>
  <c r="L9" i="1" s="1"/>
  <c r="C9" i="1"/>
  <c r="E8" i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BG8" i="1" s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CA8" i="1" s="1"/>
  <c r="CB8" i="1" s="1"/>
  <c r="CC8" i="1" s="1"/>
  <c r="CD8" i="1" s="1"/>
  <c r="CE8" i="1" s="1"/>
  <c r="CF8" i="1" s="1"/>
  <c r="CG8" i="1" s="1"/>
  <c r="CH8" i="1" s="1"/>
  <c r="CI8" i="1" s="1"/>
  <c r="CJ8" i="1" s="1"/>
  <c r="CK8" i="1" s="1"/>
  <c r="CL8" i="1" s="1"/>
  <c r="CM8" i="1" s="1"/>
  <c r="CN8" i="1" s="1"/>
  <c r="CO8" i="1" s="1"/>
  <c r="CP8" i="1" s="1"/>
  <c r="CQ8" i="1" s="1"/>
  <c r="CR8" i="1" s="1"/>
  <c r="CS8" i="1" s="1"/>
  <c r="CT8" i="1" s="1"/>
  <c r="CU8" i="1" s="1"/>
  <c r="CV8" i="1" s="1"/>
  <c r="CW8" i="1" s="1"/>
  <c r="C8" i="1"/>
  <c r="D8" i="1" s="1"/>
  <c r="O7" i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BF7" i="1" s="1"/>
  <c r="BG7" i="1" s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CC7" i="1" s="1"/>
  <c r="CD7" i="1" s="1"/>
  <c r="CE7" i="1" s="1"/>
  <c r="CF7" i="1" s="1"/>
  <c r="CG7" i="1" s="1"/>
  <c r="CH7" i="1" s="1"/>
  <c r="CI7" i="1" s="1"/>
  <c r="CJ7" i="1" s="1"/>
  <c r="CK7" i="1" s="1"/>
  <c r="CL7" i="1" s="1"/>
  <c r="CM7" i="1" s="1"/>
  <c r="CN7" i="1" s="1"/>
  <c r="CO7" i="1" s="1"/>
  <c r="CP7" i="1" s="1"/>
  <c r="CQ7" i="1" s="1"/>
  <c r="CR7" i="1" s="1"/>
  <c r="CS7" i="1" s="1"/>
  <c r="CT7" i="1" s="1"/>
  <c r="CU7" i="1" s="1"/>
  <c r="CV7" i="1" s="1"/>
  <c r="CW7" i="1" s="1"/>
  <c r="N7" i="1"/>
  <c r="L7" i="1"/>
  <c r="K7" i="1"/>
  <c r="C7" i="1"/>
  <c r="D7" i="1" s="1"/>
  <c r="E7" i="1" s="1"/>
  <c r="F7" i="1" s="1"/>
  <c r="G7" i="1" s="1"/>
  <c r="H7" i="1" s="1"/>
  <c r="I7" i="1" s="1"/>
  <c r="H6" i="3" l="1"/>
  <c r="H8" i="3"/>
</calcChain>
</file>

<file path=xl/sharedStrings.xml><?xml version="1.0" encoding="utf-8"?>
<sst xmlns="http://schemas.openxmlformats.org/spreadsheetml/2006/main" count="976" uniqueCount="591">
  <si>
    <t>year</t>
  </si>
  <si>
    <t>en1</t>
  </si>
  <si>
    <t>en2</t>
  </si>
  <si>
    <t>en3</t>
  </si>
  <si>
    <t>real_en1</t>
  </si>
  <si>
    <t>real_en2</t>
  </si>
  <si>
    <t>real_en3</t>
  </si>
  <si>
    <t>Total</t>
  </si>
  <si>
    <t>Electricity</t>
  </si>
  <si>
    <t>Natural gas</t>
  </si>
  <si>
    <t>Heating and hot water</t>
  </si>
  <si>
    <t>Nominal expenditures</t>
  </si>
  <si>
    <t>Real expenditures  (in previous period prices)</t>
  </si>
  <si>
    <t>65386 observations</t>
  </si>
  <si>
    <t>pi_en1</t>
  </si>
  <si>
    <t>pi_en2</t>
  </si>
  <si>
    <t xml:space="preserve">Electricity </t>
  </si>
  <si>
    <t>January'08</t>
  </si>
  <si>
    <t>February'08</t>
  </si>
  <si>
    <t>March'08</t>
  </si>
  <si>
    <t>April'08</t>
  </si>
  <si>
    <t>May'08</t>
  </si>
  <si>
    <t>June'08</t>
  </si>
  <si>
    <t>July'08</t>
  </si>
  <si>
    <t>August'08</t>
  </si>
  <si>
    <t>September'08</t>
  </si>
  <si>
    <t>October,08</t>
  </si>
  <si>
    <t>November'08</t>
  </si>
  <si>
    <t>December'08</t>
  </si>
  <si>
    <t>January'09</t>
  </si>
  <si>
    <t>February'09</t>
  </si>
  <si>
    <t>March'09</t>
  </si>
  <si>
    <t>April'09</t>
  </si>
  <si>
    <t>May'09</t>
  </si>
  <si>
    <t>June'09</t>
  </si>
  <si>
    <t>July'09</t>
  </si>
  <si>
    <t>August'09</t>
  </si>
  <si>
    <t>September'09</t>
  </si>
  <si>
    <t>October,09</t>
  </si>
  <si>
    <t>November'09</t>
  </si>
  <si>
    <t>December'09</t>
  </si>
  <si>
    <t>January'10</t>
  </si>
  <si>
    <t>February'10</t>
  </si>
  <si>
    <t>March'10</t>
  </si>
  <si>
    <t>April'10</t>
  </si>
  <si>
    <t>May'10</t>
  </si>
  <si>
    <t>June'10</t>
  </si>
  <si>
    <t>July'10</t>
  </si>
  <si>
    <t>August'10</t>
  </si>
  <si>
    <t>September'10</t>
  </si>
  <si>
    <t>October,10</t>
  </si>
  <si>
    <t>November'10</t>
  </si>
  <si>
    <t>December'10</t>
  </si>
  <si>
    <t>January'11</t>
  </si>
  <si>
    <t>February'11</t>
  </si>
  <si>
    <t>March'11</t>
  </si>
  <si>
    <t>April'11</t>
  </si>
  <si>
    <t>May'11</t>
  </si>
  <si>
    <t>June'11</t>
  </si>
  <si>
    <t>July'11</t>
  </si>
  <si>
    <t>August'11</t>
  </si>
  <si>
    <t>September'11</t>
  </si>
  <si>
    <t>October,11</t>
  </si>
  <si>
    <t>November'11</t>
  </si>
  <si>
    <t>December'11</t>
  </si>
  <si>
    <t>January'12</t>
  </si>
  <si>
    <t>February'12</t>
  </si>
  <si>
    <t>March'12</t>
  </si>
  <si>
    <t>April'12</t>
  </si>
  <si>
    <t>May'12</t>
  </si>
  <si>
    <t>June'12</t>
  </si>
  <si>
    <t>July'12</t>
  </si>
  <si>
    <t>August'12</t>
  </si>
  <si>
    <t>September'12</t>
  </si>
  <si>
    <t>October,12</t>
  </si>
  <si>
    <t>November'12</t>
  </si>
  <si>
    <t>December'12</t>
  </si>
  <si>
    <t>January'13</t>
  </si>
  <si>
    <t>February'13</t>
  </si>
  <si>
    <t>March'13</t>
  </si>
  <si>
    <t>April'13</t>
  </si>
  <si>
    <t>May'13</t>
  </si>
  <si>
    <t>June'13</t>
  </si>
  <si>
    <t>July'13</t>
  </si>
  <si>
    <t>August'13</t>
  </si>
  <si>
    <t>September'13</t>
  </si>
  <si>
    <t>October,13</t>
  </si>
  <si>
    <t>November'13</t>
  </si>
  <si>
    <t>December'13</t>
  </si>
  <si>
    <t>January'14</t>
  </si>
  <si>
    <t>February'14</t>
  </si>
  <si>
    <t>March'14</t>
  </si>
  <si>
    <t>April'14</t>
  </si>
  <si>
    <t>May'14</t>
  </si>
  <si>
    <t>June'14</t>
  </si>
  <si>
    <t>July'14</t>
  </si>
  <si>
    <t>August'14</t>
  </si>
  <si>
    <t>September'14</t>
  </si>
  <si>
    <t>October,14</t>
  </si>
  <si>
    <t>November'14</t>
  </si>
  <si>
    <t>December'14</t>
  </si>
  <si>
    <t>January'15</t>
  </si>
  <si>
    <t>February'15</t>
  </si>
  <si>
    <t>March'15</t>
  </si>
  <si>
    <t>April'15</t>
  </si>
  <si>
    <t>May'15</t>
  </si>
  <si>
    <t>June'15</t>
  </si>
  <si>
    <t>July'15</t>
  </si>
  <si>
    <t>August'15</t>
  </si>
  <si>
    <t>September'15</t>
  </si>
  <si>
    <t>October,15</t>
  </si>
  <si>
    <t>November'15</t>
  </si>
  <si>
    <t>December'15</t>
  </si>
  <si>
    <t>January'16</t>
  </si>
  <si>
    <t>February'16</t>
  </si>
  <si>
    <t>March'16</t>
  </si>
  <si>
    <t>April'16</t>
  </si>
  <si>
    <t>Heating&amp;Hot water</t>
  </si>
  <si>
    <t>Житло, вода, електроенергія, газ та інші види палива</t>
  </si>
  <si>
    <t>As compared to December 14</t>
  </si>
  <si>
    <t>Gas</t>
  </si>
  <si>
    <t>Ціни до грудня попереднього року</t>
  </si>
  <si>
    <t>100,0</t>
  </si>
  <si>
    <t>150,1</t>
  </si>
  <si>
    <t>162,8</t>
  </si>
  <si>
    <t>553,4</t>
  </si>
  <si>
    <t>373,0</t>
  </si>
  <si>
    <t>148,4</t>
  </si>
  <si>
    <t>106,8</t>
  </si>
  <si>
    <t>122,9</t>
  </si>
  <si>
    <t>133,6</t>
  </si>
  <si>
    <t>166,9</t>
  </si>
  <si>
    <t>125,2</t>
  </si>
  <si>
    <t>102,4</t>
  </si>
  <si>
    <t>103,0</t>
  </si>
  <si>
    <t>102,3</t>
  </si>
  <si>
    <t>100,9</t>
  </si>
  <si>
    <t>101,0</t>
  </si>
  <si>
    <t>107,8</t>
  </si>
  <si>
    <t>102,1</t>
  </si>
  <si>
    <t>102,6</t>
  </si>
  <si>
    <t>103,1</t>
  </si>
  <si>
    <t>104,4</t>
  </si>
  <si>
    <t>106,7</t>
  </si>
  <si>
    <t>101,1</t>
  </si>
  <si>
    <t>101,7</t>
  </si>
  <si>
    <t>99,7</t>
  </si>
  <si>
    <t>99,9</t>
  </si>
  <si>
    <t>103,7</t>
  </si>
  <si>
    <t>103,8</t>
  </si>
  <si>
    <t>105,8</t>
  </si>
  <si>
    <t>106,2</t>
  </si>
  <si>
    <t>105,7</t>
  </si>
  <si>
    <t>113,5</t>
  </si>
  <si>
    <t>115,5</t>
  </si>
  <si>
    <t>114,9</t>
  </si>
  <si>
    <t>114,3</t>
  </si>
  <si>
    <t>113,8</t>
  </si>
  <si>
    <t>114,2</t>
  </si>
  <si>
    <t>114,6</t>
  </si>
  <si>
    <t>115,1</t>
  </si>
  <si>
    <t>100,1</t>
  </si>
  <si>
    <t>101,5</t>
  </si>
  <si>
    <t>99,6</t>
  </si>
  <si>
    <t>99,5</t>
  </si>
  <si>
    <t>98,6</t>
  </si>
  <si>
    <t>101,6</t>
  </si>
  <si>
    <t>101,4</t>
  </si>
  <si>
    <t>100,6</t>
  </si>
  <si>
    <t>100,3</t>
  </si>
  <si>
    <t>99,3</t>
  </si>
  <si>
    <t>99,8</t>
  </si>
  <si>
    <t>101,8</t>
  </si>
  <si>
    <t>99,0</t>
  </si>
  <si>
    <t>98,8</t>
  </si>
  <si>
    <t>98,7</t>
  </si>
  <si>
    <t>105,5</t>
  </si>
  <si>
    <t>107,0</t>
  </si>
  <si>
    <t>116,1</t>
  </si>
  <si>
    <t>142,0</t>
  </si>
  <si>
    <t>146,9</t>
  </si>
  <si>
    <t>100,4</t>
  </si>
  <si>
    <t>100,5</t>
  </si>
  <si>
    <t>100,2</t>
  </si>
  <si>
    <t>107,6</t>
  </si>
  <si>
    <t>108,8</t>
  </si>
  <si>
    <t>152,2</t>
  </si>
  <si>
    <t>178,4</t>
  </si>
  <si>
    <t>http://www.me.gov.ua/Documents/List?lang=uk-UA&amp;tag=SeredniaMitnaVartistImportnogoPrirodnogoGazu-SchoSklalasiaUProtsesiYogoMitnogoOformlenniaPidChasVvezenniaNaTeritoriiuUkraini&amp;pageNumber=2</t>
  </si>
  <si>
    <t xml:space="preserve">Month to month change </t>
  </si>
  <si>
    <t>comb</t>
  </si>
  <si>
    <t>Freq.</t>
  </si>
  <si>
    <t>Percent</t>
  </si>
  <si>
    <t>Cum.</t>
  </si>
  <si>
    <t xml:space="preserve">Electricity and natural gas </t>
  </si>
  <si>
    <t>Electricity, natural gas, heating</t>
  </si>
  <si>
    <t>Energy sources combined</t>
  </si>
  <si>
    <t xml:space="preserve">Number of households </t>
  </si>
  <si>
    <t>% of households</t>
  </si>
  <si>
    <t>Other combinations</t>
  </si>
  <si>
    <t>Variable</t>
  </si>
  <si>
    <t>Max</t>
  </si>
  <si>
    <t>sh_en1</t>
  </si>
  <si>
    <t>sh_en2</t>
  </si>
  <si>
    <t>sh_en3</t>
  </si>
  <si>
    <t>sh_en4</t>
  </si>
  <si>
    <t>sh_en5</t>
  </si>
  <si>
    <t>Obs</t>
  </si>
  <si>
    <t>Mean</t>
  </si>
  <si>
    <t>Std. Dev.</t>
  </si>
  <si>
    <t>Min</t>
  </si>
  <si>
    <t>Stripped gas</t>
  </si>
  <si>
    <t>Solid fuel</t>
  </si>
  <si>
    <t>Electriicty</t>
  </si>
  <si>
    <t>PI natural gas</t>
  </si>
  <si>
    <t>PI electricity</t>
  </si>
  <si>
    <t>PI heating and hot water</t>
  </si>
  <si>
    <t>Structure</t>
  </si>
  <si>
    <t>Energy consumption by residential sector</t>
  </si>
  <si>
    <t>Heating</t>
  </si>
  <si>
    <t>Others</t>
  </si>
  <si>
    <t>% of gas price increase</t>
  </si>
  <si>
    <t>Change of gas share in energy expenditures decresae</t>
  </si>
  <si>
    <t>HHs consuming electricity and  natural gas (base case: 72%)</t>
  </si>
  <si>
    <t>HHs consuming electricity, natural gas, heating and hot water (base case: 11%)</t>
  </si>
  <si>
    <t>reallocation of expenditure from gas to electricity</t>
  </si>
  <si>
    <t>reallocation of expenditures from electricity to gas</t>
  </si>
  <si>
    <t>Summary</t>
  </si>
  <si>
    <t>VARIABLES</t>
  </si>
  <si>
    <t>Log(energy expenditures)</t>
  </si>
  <si>
    <t>-0.000219**</t>
  </si>
  <si>
    <t>0.000206**</t>
  </si>
  <si>
    <t>0.00769***</t>
  </si>
  <si>
    <t>-0.00124***</t>
  </si>
  <si>
    <t>0.000568***</t>
  </si>
  <si>
    <t>0.000596***</t>
  </si>
  <si>
    <t>0.00573***</t>
  </si>
  <si>
    <t>0.000166***</t>
  </si>
  <si>
    <t>-0.000168***</t>
  </si>
  <si>
    <t>0.000963***</t>
  </si>
  <si>
    <t>-0.000399***</t>
  </si>
  <si>
    <t>0.000316***</t>
  </si>
  <si>
    <t>0.000667***</t>
  </si>
  <si>
    <t>0.00120***</t>
  </si>
  <si>
    <t>0.000309***</t>
  </si>
  <si>
    <t>-0.00154***</t>
  </si>
  <si>
    <t>0.00191***</t>
  </si>
  <si>
    <t xml:space="preserve">Log(energy expenditures) </t>
  </si>
  <si>
    <t>-0.0521***</t>
  </si>
  <si>
    <t>0.0534***</t>
  </si>
  <si>
    <t>-0.0419***</t>
  </si>
  <si>
    <t>-0.0213***</t>
  </si>
  <si>
    <t>0.0757***</t>
  </si>
  <si>
    <t>Log(total income)</t>
  </si>
  <si>
    <t>0.332***</t>
  </si>
  <si>
    <t>0.224***</t>
  </si>
  <si>
    <t>Household size</t>
  </si>
  <si>
    <t>0.0204***</t>
  </si>
  <si>
    <t>-0.0206***</t>
  </si>
  <si>
    <t>0.00886**</t>
  </si>
  <si>
    <t>0.0155***</t>
  </si>
  <si>
    <t>0.0188***</t>
  </si>
  <si>
    <t>-0.0357***</t>
  </si>
  <si>
    <t>0.0292***</t>
  </si>
  <si>
    <t>=1 if with children</t>
  </si>
  <si>
    <t>-0.0149***</t>
  </si>
  <si>
    <t>0.0150***</t>
  </si>
  <si>
    <t>0.0347***</t>
  </si>
  <si>
    <t>-0.00430***</t>
  </si>
  <si>
    <t>0.0233***</t>
  </si>
  <si>
    <t>Age of hh head</t>
  </si>
  <si>
    <t>-0.00150***</t>
  </si>
  <si>
    <t>0.00151***</t>
  </si>
  <si>
    <t>-0.00287***</t>
  </si>
  <si>
    <t>-0.000893***</t>
  </si>
  <si>
    <t>0.000864***</t>
  </si>
  <si>
    <t>=1 if higher education (complete or incomplete) of HH head</t>
  </si>
  <si>
    <t>0.0258***</t>
  </si>
  <si>
    <t>-0.0258***</t>
  </si>
  <si>
    <t>-0.0291***</t>
  </si>
  <si>
    <t>0.0111***</t>
  </si>
  <si>
    <t>-0.00717***</t>
  </si>
  <si>
    <t>Socio-economic status of HH head</t>
  </si>
  <si>
    <t>Employer or self-employed</t>
  </si>
  <si>
    <t>0.0257***</t>
  </si>
  <si>
    <t>-0.0259***</t>
  </si>
  <si>
    <t>0.0296***</t>
  </si>
  <si>
    <t>-0.0142***</t>
  </si>
  <si>
    <t>-0.104***</t>
  </si>
  <si>
    <t>Paid employee</t>
  </si>
  <si>
    <t>-0.0249**</t>
  </si>
  <si>
    <t>-0.00423*</t>
  </si>
  <si>
    <t>-0.0352***</t>
  </si>
  <si>
    <t>Inactive</t>
  </si>
  <si>
    <t>-0.0291**</t>
  </si>
  <si>
    <t>-0.00783**</t>
  </si>
  <si>
    <t>-0.00818***</t>
  </si>
  <si>
    <t>0.0168***</t>
  </si>
  <si>
    <t>-0.0496***</t>
  </si>
  <si>
    <t>Other</t>
  </si>
  <si>
    <t>0.00979**</t>
  </si>
  <si>
    <t>-0.00984**</t>
  </si>
  <si>
    <t>0.0123***</t>
  </si>
  <si>
    <t>-0.00996**</t>
  </si>
  <si>
    <t>-0.0338**</t>
  </si>
  <si>
    <t>=1 if own dwelling</t>
  </si>
  <si>
    <t>-0.0474***</t>
  </si>
  <si>
    <t>0.0473***</t>
  </si>
  <si>
    <t>0.126***</t>
  </si>
  <si>
    <t>-0.00897***</t>
  </si>
  <si>
    <t>0.00466***</t>
  </si>
  <si>
    <t>0.113***</t>
  </si>
  <si>
    <t>=1 if city</t>
  </si>
  <si>
    <t>0.0372***</t>
  </si>
  <si>
    <t>-0.0372***</t>
  </si>
  <si>
    <t>-0.0286***</t>
  </si>
  <si>
    <t>=1 if town</t>
  </si>
  <si>
    <t>0.0265***</t>
  </si>
  <si>
    <t>-0.0264***</t>
  </si>
  <si>
    <t>-0.0673***</t>
  </si>
  <si>
    <t>Access to</t>
  </si>
  <si>
    <t>=1 if individual heating</t>
  </si>
  <si>
    <t>-0.0305***</t>
  </si>
  <si>
    <t>0.0302***</t>
  </si>
  <si>
    <t>0.210***</t>
  </si>
  <si>
    <t>=1 if central heating</t>
  </si>
  <si>
    <t>0.216***</t>
  </si>
  <si>
    <t>3.665***</t>
  </si>
  <si>
    <t>=1 if stripped gas</t>
  </si>
  <si>
    <t>-0.00154</t>
  </si>
  <si>
    <t>0.0919***</t>
  </si>
  <si>
    <t>-0.0549***</t>
  </si>
  <si>
    <t>=1 if central gas supply</t>
  </si>
  <si>
    <t>-0.0433***</t>
  </si>
  <si>
    <t>0.0431***</t>
  </si>
  <si>
    <t>0.118***</t>
  </si>
  <si>
    <t>0.0207*</t>
  </si>
  <si>
    <t>-0.0476**</t>
  </si>
  <si>
    <t>0.119*</t>
  </si>
  <si>
    <t>=1 if hot water</t>
  </si>
  <si>
    <t>0.0527***</t>
  </si>
  <si>
    <t>-0.0527***</t>
  </si>
  <si>
    <t>-0.0244***</t>
  </si>
  <si>
    <t>-0.0232***</t>
  </si>
  <si>
    <t>-0.0451***</t>
  </si>
  <si>
    <t>0.0670***</t>
  </si>
  <si>
    <t>0.111***</t>
  </si>
  <si>
    <t>0.242***</t>
  </si>
  <si>
    <t>-0.241***</t>
  </si>
  <si>
    <t>0.0685***</t>
  </si>
  <si>
    <t>0.0253*</t>
  </si>
  <si>
    <t>-0.0934***</t>
  </si>
  <si>
    <t>Living square of dwelling</t>
  </si>
  <si>
    <t>-0.000602***</t>
  </si>
  <si>
    <t>0.000592***</t>
  </si>
  <si>
    <t>0.00713***</t>
  </si>
  <si>
    <t>-0.000577***</t>
  </si>
  <si>
    <t>-0.000355***</t>
  </si>
  <si>
    <t>0.000727***</t>
  </si>
  <si>
    <t>0.0149***</t>
  </si>
  <si>
    <t>Log(subsidies and perks for electricity)</t>
  </si>
  <si>
    <t>0.0513***</t>
  </si>
  <si>
    <t>0.00102**</t>
  </si>
  <si>
    <t>-0.0661***</t>
  </si>
  <si>
    <t xml:space="preserve">Log(subsidies or perks for natural gas) </t>
  </si>
  <si>
    <t>0.000237**</t>
  </si>
  <si>
    <t>-0.0679***</t>
  </si>
  <si>
    <t>0.000929***</t>
  </si>
  <si>
    <t>0.0360***</t>
  </si>
  <si>
    <t>Log(subsidies and perks for heating and hot water)</t>
  </si>
  <si>
    <t>0.00305***</t>
  </si>
  <si>
    <t>-0.184***</t>
  </si>
  <si>
    <t>Constant</t>
  </si>
  <si>
    <t>0.796***</t>
  </si>
  <si>
    <t>0.197***</t>
  </si>
  <si>
    <t>2.471***</t>
  </si>
  <si>
    <t>0.575***</t>
  </si>
  <si>
    <t>0.139***</t>
  </si>
  <si>
    <t xml:space="preserve">Constant is captured by coefficient “central heating” </t>
  </si>
  <si>
    <t>Observations</t>
  </si>
  <si>
    <t>27,966</t>
  </si>
  <si>
    <t>20,179</t>
  </si>
  <si>
    <t>R-squared</t>
  </si>
  <si>
    <t>(1)</t>
  </si>
  <si>
    <t>(2)</t>
  </si>
  <si>
    <t>(3)</t>
  </si>
  <si>
    <t>(4)</t>
  </si>
  <si>
    <t>(5)</t>
  </si>
  <si>
    <t>(6)</t>
  </si>
  <si>
    <t>(7)</t>
  </si>
  <si>
    <t>(8.87e-05)</t>
  </si>
  <si>
    <t>(8.86e-05)</t>
  </si>
  <si>
    <t>(0.000336)</t>
  </si>
  <si>
    <t>(0.000106)</t>
  </si>
  <si>
    <t>(7.08e-05)</t>
  </si>
  <si>
    <t>(0.000129)</t>
  </si>
  <si>
    <t>(0.000421)</t>
  </si>
  <si>
    <t>(2.90e-05)</t>
  </si>
  <si>
    <t>(2.89e-05)</t>
  </si>
  <si>
    <t>(0.000110)</t>
  </si>
  <si>
    <t>(4.14e-05)</t>
  </si>
  <si>
    <t>(2.76e-05)</t>
  </si>
  <si>
    <t>(5.01e-05)</t>
  </si>
  <si>
    <t>(0.000165)</t>
  </si>
  <si>
    <t>(8.56e-05)</t>
  </si>
  <si>
    <t>(5.71e-05)</t>
  </si>
  <si>
    <t>(0.000104)</t>
  </si>
  <si>
    <t>(0.000341)</t>
  </si>
  <si>
    <t>(0.00150)</t>
  </si>
  <si>
    <t>(0.00160)</t>
  </si>
  <si>
    <t>(0.00107)</t>
  </si>
  <si>
    <t>(0.00194)</t>
  </si>
  <si>
    <t>(0.00634)</t>
  </si>
  <si>
    <t>(0.00564)</t>
  </si>
  <si>
    <t>(0.000779)</t>
  </si>
  <si>
    <t>(0.000778)</t>
  </si>
  <si>
    <t>(0.00346)</t>
  </si>
  <si>
    <t>(0.000799)</t>
  </si>
  <si>
    <t>(0.000533)</t>
  </si>
  <si>
    <t>(0.000966)</t>
  </si>
  <si>
    <t>(0.00364)</t>
  </si>
  <si>
    <t>0.00305</t>
  </si>
  <si>
    <t>0.00197</t>
  </si>
  <si>
    <t>(0.00239)</t>
  </si>
  <si>
    <t>(0.00928)</t>
  </si>
  <si>
    <t>(0.00200)</t>
  </si>
  <si>
    <t>(0.00133)</t>
  </si>
  <si>
    <t>(0.00242)</t>
  </si>
  <si>
    <t>(0.00815)</t>
  </si>
  <si>
    <t>3.69e-05</t>
  </si>
  <si>
    <t>0.000109</t>
  </si>
  <si>
    <t>(7.83e-05)</t>
  </si>
  <si>
    <t>(7.82e-05)</t>
  </si>
  <si>
    <t>(0.000304)</t>
  </si>
  <si>
    <t>(5.86e-05)</t>
  </si>
  <si>
    <t>(3.91e-05)</t>
  </si>
  <si>
    <t>(7.09e-05)</t>
  </si>
  <si>
    <t>(0.000243)</t>
  </si>
  <si>
    <t>-0.00659</t>
  </si>
  <si>
    <t>(0.00156)</t>
  </si>
  <si>
    <t>(0.00599)</t>
  </si>
  <si>
    <t>(0.00131)</t>
  </si>
  <si>
    <t>(0.000874)</t>
  </si>
  <si>
    <t>(0.00159)</t>
  </si>
  <si>
    <t>(0.00529)</t>
  </si>
  <si>
    <t>-0.0105</t>
  </si>
  <si>
    <t>-0.0152</t>
  </si>
  <si>
    <t>(0.00813)</t>
  </si>
  <si>
    <t>(0.00812)</t>
  </si>
  <si>
    <t>(0.0309)</t>
  </si>
  <si>
    <t>(0.00798)</t>
  </si>
  <si>
    <t>(0.00531)</t>
  </si>
  <si>
    <t>(0.00965)</t>
  </si>
  <si>
    <t>(0.0318)</t>
  </si>
  <si>
    <t>0.00335</t>
  </si>
  <si>
    <t>-0.00343</t>
  </si>
  <si>
    <t>0.00467</t>
  </si>
  <si>
    <t>-0.000583</t>
  </si>
  <si>
    <t>(0.00307)</t>
  </si>
  <si>
    <t>(0.00306)</t>
  </si>
  <si>
    <t>(0.0117)</t>
  </si>
  <si>
    <t>(0.00339)</t>
  </si>
  <si>
    <t>(0.00226)</t>
  </si>
  <si>
    <t>(0.00410)</t>
  </si>
  <si>
    <t>(0.0135)</t>
  </si>
  <si>
    <t>-0.00424</t>
  </si>
  <si>
    <t>0.00425</t>
  </si>
  <si>
    <t>(0.00345)</t>
  </si>
  <si>
    <t>(0.0131)</t>
  </si>
  <si>
    <t>(0.00368)</t>
  </si>
  <si>
    <t>(0.00245)</t>
  </si>
  <si>
    <t>(0.00445)</t>
  </si>
  <si>
    <t>(0.0146)</t>
  </si>
  <si>
    <t>-0.0177</t>
  </si>
  <si>
    <t>-0.00231</t>
  </si>
  <si>
    <t>(0.00393)</t>
  </si>
  <si>
    <t>(0.0149)</t>
  </si>
  <si>
    <t>(0.00420)</t>
  </si>
  <si>
    <t>(0.00280)</t>
  </si>
  <si>
    <t>(0.00508)</t>
  </si>
  <si>
    <t>(0.0167)</t>
  </si>
  <si>
    <t>0.00285</t>
  </si>
  <si>
    <t>(0.00546)</t>
  </si>
  <si>
    <t>(0.0207)</t>
  </si>
  <si>
    <t>(0.00221)</t>
  </si>
  <si>
    <t>(0.00147)</t>
  </si>
  <si>
    <t>(0.00268)</t>
  </si>
  <si>
    <t>(0.00877)</t>
  </si>
  <si>
    <t>-0.00671</t>
  </si>
  <si>
    <t>0.00179</t>
  </si>
  <si>
    <t>0.00388</t>
  </si>
  <si>
    <t>0.0558</t>
  </si>
  <si>
    <t>(0.00202)</t>
  </si>
  <si>
    <t>(0.00201)</t>
  </si>
  <si>
    <t>(0.00766)</t>
  </si>
  <si>
    <t>(0.0112)</t>
  </si>
  <si>
    <t>(0.00745)</t>
  </si>
  <si>
    <t>(0.0444)</t>
  </si>
  <si>
    <t>-0.0156</t>
  </si>
  <si>
    <t>0.00223</t>
  </si>
  <si>
    <t>0.0126</t>
  </si>
  <si>
    <t>0.0523</t>
  </si>
  <si>
    <t>(0.00170)</t>
  </si>
  <si>
    <t>(0.00644)</t>
  </si>
  <si>
    <t>(0.00749)</t>
  </si>
  <si>
    <t>(0.0136)</t>
  </si>
  <si>
    <t>(0.0447)</t>
  </si>
  <si>
    <t>(0.00217)</t>
  </si>
  <si>
    <t>(0.00216)</t>
  </si>
  <si>
    <t>(0.0296)</t>
  </si>
  <si>
    <t>(0.102)</t>
  </si>
  <si>
    <t>0.00147</t>
  </si>
  <si>
    <t>0.0321</t>
  </si>
  <si>
    <t>-0.0341</t>
  </si>
  <si>
    <t>-0.184</t>
  </si>
  <si>
    <t>(0.0107)</t>
  </si>
  <si>
    <t>(0.0406)</t>
  </si>
  <si>
    <t>(0.0312)</t>
  </si>
  <si>
    <t>(0.0208)</t>
  </si>
  <si>
    <t>(0.0377)</t>
  </si>
  <si>
    <t>(0.124)</t>
  </si>
  <si>
    <t>0.0248</t>
  </si>
  <si>
    <t>(0.00782)</t>
  </si>
  <si>
    <t>(0.00781)</t>
  </si>
  <si>
    <t>(0.0173)</t>
  </si>
  <si>
    <t>(0.0115)</t>
  </si>
  <si>
    <t>(0.0209)</t>
  </si>
  <si>
    <t>(0.0687)</t>
  </si>
  <si>
    <t>(0.00227)</t>
  </si>
  <si>
    <t>(0.00862)</t>
  </si>
  <si>
    <t>(0.00138)</t>
  </si>
  <si>
    <t>(0.000922)</t>
  </si>
  <si>
    <t>(0.00167)</t>
  </si>
  <si>
    <t>(0.00549)</t>
  </si>
  <si>
    <t>-0.251</t>
  </si>
  <si>
    <t>-0.121</t>
  </si>
  <si>
    <t>(0.0611)</t>
  </si>
  <si>
    <t>(0.0610)</t>
  </si>
  <si>
    <t>(0.231)</t>
  </si>
  <si>
    <t>(0.0202)</t>
  </si>
  <si>
    <t>(0.0244)</t>
  </si>
  <si>
    <t>(0.0803)</t>
  </si>
  <si>
    <t>(0.000151)</t>
  </si>
  <si>
    <t>(6.47e-05)</t>
  </si>
  <si>
    <t>(4.31e-05)</t>
  </si>
  <si>
    <t>(0.000239)</t>
  </si>
  <si>
    <t>0.000148</t>
  </si>
  <si>
    <t>(0.000216)</t>
  </si>
  <si>
    <t>(0.00673)</t>
  </si>
  <si>
    <t>(0.000457)</t>
  </si>
  <si>
    <t>(0.00779)</t>
  </si>
  <si>
    <t>(0.000120)</t>
  </si>
  <si>
    <t>(0.00374)</t>
  </si>
  <si>
    <t>(0.000275)</t>
  </si>
  <si>
    <t>(0.00480)</t>
  </si>
  <si>
    <t>(0.000225)</t>
  </si>
  <si>
    <t>(0.00357)</t>
  </si>
  <si>
    <t>(0.0163)</t>
  </si>
  <si>
    <t>(0.0162)</t>
  </si>
  <si>
    <t>(0.0769)</t>
  </si>
  <si>
    <t>(0.0245)</t>
  </si>
  <si>
    <t>0.195</t>
  </si>
  <si>
    <t>0.352</t>
  </si>
  <si>
    <t>0.162</t>
  </si>
  <si>
    <t>0.204</t>
  </si>
  <si>
    <t>0.257</t>
  </si>
  <si>
    <t>0.478</t>
  </si>
  <si>
    <t>Standard errors in parentheses</t>
  </si>
  <si>
    <t>*** p&lt;0.01, ** p&lt;0.05, * p&lt;0.1</t>
  </si>
  <si>
    <r>
      <t>1</t>
    </r>
    <r>
      <rPr>
        <sz val="12"/>
        <color theme="1"/>
        <rFont val="Times New Roman"/>
        <family val="1"/>
        <charset val="204"/>
      </rPr>
      <t xml:space="preserve"> shares are presented in decimals (e.g. 28% of expenditures on electricity in data is presented as 0.28)</t>
    </r>
  </si>
  <si>
    <r>
      <t>2</t>
    </r>
    <r>
      <rPr>
        <sz val="12"/>
        <color theme="1"/>
        <rFont val="Times New Roman"/>
        <family val="1"/>
        <charset val="204"/>
      </rPr>
      <t xml:space="preserve"> price indices are presented as [(Price</t>
    </r>
    <r>
      <rPr>
        <vertAlign val="subscript"/>
        <sz val="12"/>
        <color theme="1"/>
        <rFont val="Times New Roman"/>
        <family val="1"/>
        <charset val="204"/>
      </rPr>
      <t>t</t>
    </r>
    <r>
      <rPr>
        <sz val="12"/>
        <color theme="1"/>
        <rFont val="Times New Roman"/>
        <family val="1"/>
        <charset val="204"/>
      </rPr>
      <t>/Price</t>
    </r>
    <r>
      <rPr>
        <vertAlign val="subscript"/>
        <sz val="12"/>
        <color theme="1"/>
        <rFont val="Times New Roman"/>
        <family val="1"/>
        <charset val="204"/>
      </rPr>
      <t>t-1</t>
    </r>
    <r>
      <rPr>
        <sz val="12"/>
        <color theme="1"/>
        <rFont val="Times New Roman"/>
        <family val="1"/>
        <charset val="204"/>
      </rPr>
      <t xml:space="preserve">)*100]; 2008 is the based year. Price index for 2008 is 100. </t>
    </r>
  </si>
  <si>
    <t xml:space="preserve">The models are estimated using Stata software using seemingly unrelated regression method. </t>
  </si>
  <si>
    <r>
      <t>Share</t>
    </r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of expenditures on electricity</t>
    </r>
  </si>
  <si>
    <r>
      <t>Share</t>
    </r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of expenditures on natural gas</t>
    </r>
  </si>
  <si>
    <r>
      <t>Share</t>
    </r>
    <r>
      <rPr>
        <vertAlign val="superscript"/>
        <sz val="11"/>
        <color theme="1"/>
        <rFont val="Times New Roman"/>
        <family val="1"/>
        <charset val="204"/>
      </rPr>
      <t xml:space="preserve">1 </t>
    </r>
    <r>
      <rPr>
        <sz val="11"/>
        <color theme="1"/>
        <rFont val="Times New Roman"/>
        <family val="1"/>
        <charset val="204"/>
      </rPr>
      <t>of expenditures on natural gas</t>
    </r>
  </si>
  <si>
    <r>
      <t>Share</t>
    </r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of expenditures on heating and hot water</t>
    </r>
  </si>
  <si>
    <r>
      <t>Price index for electricity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</si>
  <si>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Price index for natural gas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</si>
  <si>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Price index for heating and hot water</t>
    </r>
    <r>
      <rPr>
        <vertAlign val="superscript"/>
        <sz val="11"/>
        <color theme="1"/>
        <rFont val="Times New Roman"/>
        <family val="1"/>
        <charset val="204"/>
      </rPr>
      <t>2</t>
    </r>
  </si>
  <si>
    <t>Columns (1)-(3)  refer to households having positive expenditures only on electricity and natural gas (and not having access to central heating)</t>
  </si>
  <si>
    <t>Columns (4)-(7) refer to households having positive expenditures only on electricity, natural gas, heating and hot water (all have access to central heaing)</t>
  </si>
  <si>
    <t>Electricity and natural gas</t>
  </si>
  <si>
    <t>Electricity, natural gas, heating and hot water</t>
  </si>
  <si>
    <t>=1 if electric stove</t>
  </si>
  <si>
    <t>Source: Energy Balance of Ukraine, ukrstat.gov.ua</t>
  </si>
  <si>
    <t>Source: based on HBS 2008-2014 and ukrstat.gov.ua</t>
  </si>
  <si>
    <t>Source: HBS 2008-2014</t>
  </si>
  <si>
    <t>Source: HBS 2008-2014; ukrstat.gov.ua</t>
  </si>
  <si>
    <t>Soruce: ukrstat.gov.ua</t>
  </si>
  <si>
    <t>Source: own computatioins based on model estimated</t>
  </si>
  <si>
    <t>0.0000735***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</si>
</sst>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8" formatCode="0.0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7.5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2" borderId="0" xfId="0" applyFill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9" fontId="0" fillId="0" borderId="0" xfId="1" applyFont="1"/>
    <xf numFmtId="0" fontId="5" fillId="0" borderId="0" xfId="0" applyFont="1"/>
    <xf numFmtId="9" fontId="0" fillId="0" borderId="0" xfId="0" applyNumberFormat="1"/>
    <xf numFmtId="0" fontId="0" fillId="0" borderId="2" xfId="0" applyBorder="1" applyAlignment="1">
      <alignment horizontal="center" vertical="center" wrapText="1"/>
    </xf>
    <xf numFmtId="9" fontId="0" fillId="0" borderId="2" xfId="0" applyNumberFormat="1" applyBorder="1" applyAlignment="1">
      <alignment vertical="center" wrapText="1"/>
    </xf>
    <xf numFmtId="164" fontId="6" fillId="0" borderId="2" xfId="1" applyNumberFormat="1" applyFont="1" applyBorder="1" applyAlignment="1">
      <alignment vertical="center" wrapText="1"/>
    </xf>
    <xf numFmtId="164" fontId="0" fillId="0" borderId="2" xfId="1" applyNumberFormat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vertical="center" wrapText="1"/>
    </xf>
    <xf numFmtId="49" fontId="7" fillId="0" borderId="9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/>
    <xf numFmtId="0" fontId="0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168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[1]Comprehensive!$A$3</c:f>
              <c:strCache>
                <c:ptCount val="1"/>
                <c:pt idx="0">
                  <c:v>Natural gas</c:v>
                </c:pt>
              </c:strCache>
            </c:strRef>
          </c:tx>
          <c:marker>
            <c:symbol val="none"/>
          </c:marker>
          <c:dPt>
            <c:idx val="0"/>
            <c:marker>
              <c:symbol val="auto"/>
            </c:marker>
            <c:bubble3D val="0"/>
          </c:dPt>
          <c:dPt>
            <c:idx val="8"/>
            <c:marker>
              <c:symbol val="diamond"/>
              <c:size val="5"/>
            </c:marker>
            <c:bubble3D val="0"/>
          </c:dPt>
          <c:dPt>
            <c:idx val="11"/>
            <c:marker>
              <c:symbol val="diamond"/>
              <c:size val="7"/>
            </c:marker>
            <c:bubble3D val="0"/>
          </c:dPt>
          <c:dPt>
            <c:idx val="31"/>
            <c:marker>
              <c:symbol val="auto"/>
            </c:marker>
            <c:bubble3D val="0"/>
          </c:dPt>
          <c:dPt>
            <c:idx val="76"/>
            <c:marker>
              <c:symbol val="auto"/>
            </c:marker>
            <c:bubble3D val="0"/>
          </c:dPt>
          <c:dLbls>
            <c:dLbl>
              <c:idx val="8"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6"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[1]Comprehensive!$B$2:$CW$2</c:f>
              <c:strCache>
                <c:ptCount val="100"/>
                <c:pt idx="0">
                  <c:v>January'08</c:v>
                </c:pt>
                <c:pt idx="1">
                  <c:v>February'08</c:v>
                </c:pt>
                <c:pt idx="2">
                  <c:v>March'08</c:v>
                </c:pt>
                <c:pt idx="3">
                  <c:v>April'08</c:v>
                </c:pt>
                <c:pt idx="4">
                  <c:v>May'08</c:v>
                </c:pt>
                <c:pt idx="5">
                  <c:v>June'08</c:v>
                </c:pt>
                <c:pt idx="6">
                  <c:v>July'08</c:v>
                </c:pt>
                <c:pt idx="7">
                  <c:v>August'08</c:v>
                </c:pt>
                <c:pt idx="8">
                  <c:v>September'08</c:v>
                </c:pt>
                <c:pt idx="9">
                  <c:v>October,08</c:v>
                </c:pt>
                <c:pt idx="10">
                  <c:v>November'08</c:v>
                </c:pt>
                <c:pt idx="11">
                  <c:v>December'08</c:v>
                </c:pt>
                <c:pt idx="12">
                  <c:v>January'09</c:v>
                </c:pt>
                <c:pt idx="13">
                  <c:v>February'09</c:v>
                </c:pt>
                <c:pt idx="14">
                  <c:v>March'09</c:v>
                </c:pt>
                <c:pt idx="15">
                  <c:v>April'09</c:v>
                </c:pt>
                <c:pt idx="16">
                  <c:v>May'09</c:v>
                </c:pt>
                <c:pt idx="17">
                  <c:v>June'09</c:v>
                </c:pt>
                <c:pt idx="18">
                  <c:v>July'09</c:v>
                </c:pt>
                <c:pt idx="19">
                  <c:v>August'09</c:v>
                </c:pt>
                <c:pt idx="20">
                  <c:v>September'09</c:v>
                </c:pt>
                <c:pt idx="21">
                  <c:v>October,09</c:v>
                </c:pt>
                <c:pt idx="22">
                  <c:v>November'09</c:v>
                </c:pt>
                <c:pt idx="23">
                  <c:v>December'09</c:v>
                </c:pt>
                <c:pt idx="24">
                  <c:v>January'10</c:v>
                </c:pt>
                <c:pt idx="25">
                  <c:v>February'10</c:v>
                </c:pt>
                <c:pt idx="26">
                  <c:v>March'10</c:v>
                </c:pt>
                <c:pt idx="27">
                  <c:v>April'10</c:v>
                </c:pt>
                <c:pt idx="28">
                  <c:v>May'10</c:v>
                </c:pt>
                <c:pt idx="29">
                  <c:v>June'10</c:v>
                </c:pt>
                <c:pt idx="30">
                  <c:v>July'10</c:v>
                </c:pt>
                <c:pt idx="31">
                  <c:v>August'10</c:v>
                </c:pt>
                <c:pt idx="32">
                  <c:v>September'10</c:v>
                </c:pt>
                <c:pt idx="33">
                  <c:v>October,10</c:v>
                </c:pt>
                <c:pt idx="34">
                  <c:v>November'10</c:v>
                </c:pt>
                <c:pt idx="35">
                  <c:v>December'10</c:v>
                </c:pt>
                <c:pt idx="36">
                  <c:v>January'11</c:v>
                </c:pt>
                <c:pt idx="37">
                  <c:v>February'11</c:v>
                </c:pt>
                <c:pt idx="38">
                  <c:v>March'11</c:v>
                </c:pt>
                <c:pt idx="39">
                  <c:v>April'11</c:v>
                </c:pt>
                <c:pt idx="40">
                  <c:v>May'11</c:v>
                </c:pt>
                <c:pt idx="41">
                  <c:v>June'11</c:v>
                </c:pt>
                <c:pt idx="42">
                  <c:v>July'11</c:v>
                </c:pt>
                <c:pt idx="43">
                  <c:v>August'11</c:v>
                </c:pt>
                <c:pt idx="44">
                  <c:v>September'11</c:v>
                </c:pt>
                <c:pt idx="45">
                  <c:v>October,11</c:v>
                </c:pt>
                <c:pt idx="46">
                  <c:v>November'11</c:v>
                </c:pt>
                <c:pt idx="47">
                  <c:v>December'11</c:v>
                </c:pt>
                <c:pt idx="48">
                  <c:v>January'12</c:v>
                </c:pt>
                <c:pt idx="49">
                  <c:v>February'12</c:v>
                </c:pt>
                <c:pt idx="50">
                  <c:v>March'12</c:v>
                </c:pt>
                <c:pt idx="51">
                  <c:v>April'12</c:v>
                </c:pt>
                <c:pt idx="52">
                  <c:v>May'12</c:v>
                </c:pt>
                <c:pt idx="53">
                  <c:v>June'12</c:v>
                </c:pt>
                <c:pt idx="54">
                  <c:v>July'12</c:v>
                </c:pt>
                <c:pt idx="55">
                  <c:v>August'12</c:v>
                </c:pt>
                <c:pt idx="56">
                  <c:v>September'12</c:v>
                </c:pt>
                <c:pt idx="57">
                  <c:v>October,12</c:v>
                </c:pt>
                <c:pt idx="58">
                  <c:v>November'12</c:v>
                </c:pt>
                <c:pt idx="59">
                  <c:v>December'12</c:v>
                </c:pt>
                <c:pt idx="60">
                  <c:v>January'13</c:v>
                </c:pt>
                <c:pt idx="61">
                  <c:v>February'13</c:v>
                </c:pt>
                <c:pt idx="62">
                  <c:v>March'13</c:v>
                </c:pt>
                <c:pt idx="63">
                  <c:v>April'13</c:v>
                </c:pt>
                <c:pt idx="64">
                  <c:v>May'13</c:v>
                </c:pt>
                <c:pt idx="65">
                  <c:v>June'13</c:v>
                </c:pt>
                <c:pt idx="66">
                  <c:v>July'13</c:v>
                </c:pt>
                <c:pt idx="67">
                  <c:v>August'13</c:v>
                </c:pt>
                <c:pt idx="68">
                  <c:v>September'13</c:v>
                </c:pt>
                <c:pt idx="69">
                  <c:v>October,13</c:v>
                </c:pt>
                <c:pt idx="70">
                  <c:v>November'13</c:v>
                </c:pt>
                <c:pt idx="71">
                  <c:v>December'13</c:v>
                </c:pt>
                <c:pt idx="72">
                  <c:v>January'14</c:v>
                </c:pt>
                <c:pt idx="73">
                  <c:v>February'14</c:v>
                </c:pt>
                <c:pt idx="74">
                  <c:v>March'14</c:v>
                </c:pt>
                <c:pt idx="75">
                  <c:v>April'14</c:v>
                </c:pt>
                <c:pt idx="76">
                  <c:v>May'14</c:v>
                </c:pt>
                <c:pt idx="77">
                  <c:v>June'14</c:v>
                </c:pt>
                <c:pt idx="78">
                  <c:v>July'14</c:v>
                </c:pt>
                <c:pt idx="79">
                  <c:v>August'14</c:v>
                </c:pt>
                <c:pt idx="80">
                  <c:v>September'14</c:v>
                </c:pt>
                <c:pt idx="81">
                  <c:v>October,14</c:v>
                </c:pt>
                <c:pt idx="82">
                  <c:v>November'14</c:v>
                </c:pt>
                <c:pt idx="83">
                  <c:v>December'14</c:v>
                </c:pt>
                <c:pt idx="84">
                  <c:v>January'15</c:v>
                </c:pt>
                <c:pt idx="85">
                  <c:v>February'15</c:v>
                </c:pt>
                <c:pt idx="86">
                  <c:v>March'15</c:v>
                </c:pt>
                <c:pt idx="87">
                  <c:v>April'15</c:v>
                </c:pt>
                <c:pt idx="88">
                  <c:v>May'15</c:v>
                </c:pt>
                <c:pt idx="89">
                  <c:v>June'15</c:v>
                </c:pt>
                <c:pt idx="90">
                  <c:v>July'15</c:v>
                </c:pt>
                <c:pt idx="91">
                  <c:v>August'15</c:v>
                </c:pt>
                <c:pt idx="92">
                  <c:v>September'15</c:v>
                </c:pt>
                <c:pt idx="93">
                  <c:v>October,15</c:v>
                </c:pt>
                <c:pt idx="94">
                  <c:v>November'15</c:v>
                </c:pt>
                <c:pt idx="95">
                  <c:v>December'15</c:v>
                </c:pt>
                <c:pt idx="96">
                  <c:v>January'16</c:v>
                </c:pt>
                <c:pt idx="97">
                  <c:v>February'16</c:v>
                </c:pt>
                <c:pt idx="98">
                  <c:v>March'16</c:v>
                </c:pt>
                <c:pt idx="99">
                  <c:v>April'16</c:v>
                </c:pt>
              </c:strCache>
            </c:strRef>
          </c:cat>
          <c:val>
            <c:numRef>
              <c:f>[1]Comprehensive!$B$3:$CW$3</c:f>
              <c:numCache>
                <c:formatCode>General</c:formatCode>
                <c:ptCount val="10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114.1</c:v>
                </c:pt>
                <c:pt idx="9">
                  <c:v>100</c:v>
                </c:pt>
                <c:pt idx="10">
                  <c:v>100</c:v>
                </c:pt>
                <c:pt idx="11">
                  <c:v>135.1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150.1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162.80000000000001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553.4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67.400000000000006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148.4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[1]Comprehensive!$A$4</c:f>
              <c:strCache>
                <c:ptCount val="1"/>
                <c:pt idx="0">
                  <c:v>Electricity</c:v>
                </c:pt>
              </c:strCache>
            </c:strRef>
          </c:tx>
          <c:marker>
            <c:symbol val="none"/>
          </c:marker>
          <c:cat>
            <c:strRef>
              <c:f>[1]Comprehensive!$B$2:$CW$2</c:f>
              <c:strCache>
                <c:ptCount val="100"/>
                <c:pt idx="0">
                  <c:v>January'08</c:v>
                </c:pt>
                <c:pt idx="1">
                  <c:v>February'08</c:v>
                </c:pt>
                <c:pt idx="2">
                  <c:v>March'08</c:v>
                </c:pt>
                <c:pt idx="3">
                  <c:v>April'08</c:v>
                </c:pt>
                <c:pt idx="4">
                  <c:v>May'08</c:v>
                </c:pt>
                <c:pt idx="5">
                  <c:v>June'08</c:v>
                </c:pt>
                <c:pt idx="6">
                  <c:v>July'08</c:v>
                </c:pt>
                <c:pt idx="7">
                  <c:v>August'08</c:v>
                </c:pt>
                <c:pt idx="8">
                  <c:v>September'08</c:v>
                </c:pt>
                <c:pt idx="9">
                  <c:v>October,08</c:v>
                </c:pt>
                <c:pt idx="10">
                  <c:v>November'08</c:v>
                </c:pt>
                <c:pt idx="11">
                  <c:v>December'08</c:v>
                </c:pt>
                <c:pt idx="12">
                  <c:v>January'09</c:v>
                </c:pt>
                <c:pt idx="13">
                  <c:v>February'09</c:v>
                </c:pt>
                <c:pt idx="14">
                  <c:v>March'09</c:v>
                </c:pt>
                <c:pt idx="15">
                  <c:v>April'09</c:v>
                </c:pt>
                <c:pt idx="16">
                  <c:v>May'09</c:v>
                </c:pt>
                <c:pt idx="17">
                  <c:v>June'09</c:v>
                </c:pt>
                <c:pt idx="18">
                  <c:v>July'09</c:v>
                </c:pt>
                <c:pt idx="19">
                  <c:v>August'09</c:v>
                </c:pt>
                <c:pt idx="20">
                  <c:v>September'09</c:v>
                </c:pt>
                <c:pt idx="21">
                  <c:v>October,09</c:v>
                </c:pt>
                <c:pt idx="22">
                  <c:v>November'09</c:v>
                </c:pt>
                <c:pt idx="23">
                  <c:v>December'09</c:v>
                </c:pt>
                <c:pt idx="24">
                  <c:v>January'10</c:v>
                </c:pt>
                <c:pt idx="25">
                  <c:v>February'10</c:v>
                </c:pt>
                <c:pt idx="26">
                  <c:v>March'10</c:v>
                </c:pt>
                <c:pt idx="27">
                  <c:v>April'10</c:v>
                </c:pt>
                <c:pt idx="28">
                  <c:v>May'10</c:v>
                </c:pt>
                <c:pt idx="29">
                  <c:v>June'10</c:v>
                </c:pt>
                <c:pt idx="30">
                  <c:v>July'10</c:v>
                </c:pt>
                <c:pt idx="31">
                  <c:v>August'10</c:v>
                </c:pt>
                <c:pt idx="32">
                  <c:v>September'10</c:v>
                </c:pt>
                <c:pt idx="33">
                  <c:v>October,10</c:v>
                </c:pt>
                <c:pt idx="34">
                  <c:v>November'10</c:v>
                </c:pt>
                <c:pt idx="35">
                  <c:v>December'10</c:v>
                </c:pt>
                <c:pt idx="36">
                  <c:v>January'11</c:v>
                </c:pt>
                <c:pt idx="37">
                  <c:v>February'11</c:v>
                </c:pt>
                <c:pt idx="38">
                  <c:v>March'11</c:v>
                </c:pt>
                <c:pt idx="39">
                  <c:v>April'11</c:v>
                </c:pt>
                <c:pt idx="40">
                  <c:v>May'11</c:v>
                </c:pt>
                <c:pt idx="41">
                  <c:v>June'11</c:v>
                </c:pt>
                <c:pt idx="42">
                  <c:v>July'11</c:v>
                </c:pt>
                <c:pt idx="43">
                  <c:v>August'11</c:v>
                </c:pt>
                <c:pt idx="44">
                  <c:v>September'11</c:v>
                </c:pt>
                <c:pt idx="45">
                  <c:v>October,11</c:v>
                </c:pt>
                <c:pt idx="46">
                  <c:v>November'11</c:v>
                </c:pt>
                <c:pt idx="47">
                  <c:v>December'11</c:v>
                </c:pt>
                <c:pt idx="48">
                  <c:v>January'12</c:v>
                </c:pt>
                <c:pt idx="49">
                  <c:v>February'12</c:v>
                </c:pt>
                <c:pt idx="50">
                  <c:v>March'12</c:v>
                </c:pt>
                <c:pt idx="51">
                  <c:v>April'12</c:v>
                </c:pt>
                <c:pt idx="52">
                  <c:v>May'12</c:v>
                </c:pt>
                <c:pt idx="53">
                  <c:v>June'12</c:v>
                </c:pt>
                <c:pt idx="54">
                  <c:v>July'12</c:v>
                </c:pt>
                <c:pt idx="55">
                  <c:v>August'12</c:v>
                </c:pt>
                <c:pt idx="56">
                  <c:v>September'12</c:v>
                </c:pt>
                <c:pt idx="57">
                  <c:v>October,12</c:v>
                </c:pt>
                <c:pt idx="58">
                  <c:v>November'12</c:v>
                </c:pt>
                <c:pt idx="59">
                  <c:v>December'12</c:v>
                </c:pt>
                <c:pt idx="60">
                  <c:v>January'13</c:v>
                </c:pt>
                <c:pt idx="61">
                  <c:v>February'13</c:v>
                </c:pt>
                <c:pt idx="62">
                  <c:v>March'13</c:v>
                </c:pt>
                <c:pt idx="63">
                  <c:v>April'13</c:v>
                </c:pt>
                <c:pt idx="64">
                  <c:v>May'13</c:v>
                </c:pt>
                <c:pt idx="65">
                  <c:v>June'13</c:v>
                </c:pt>
                <c:pt idx="66">
                  <c:v>July'13</c:v>
                </c:pt>
                <c:pt idx="67">
                  <c:v>August'13</c:v>
                </c:pt>
                <c:pt idx="68">
                  <c:v>September'13</c:v>
                </c:pt>
                <c:pt idx="69">
                  <c:v>October,13</c:v>
                </c:pt>
                <c:pt idx="70">
                  <c:v>November'13</c:v>
                </c:pt>
                <c:pt idx="71">
                  <c:v>December'13</c:v>
                </c:pt>
                <c:pt idx="72">
                  <c:v>January'14</c:v>
                </c:pt>
                <c:pt idx="73">
                  <c:v>February'14</c:v>
                </c:pt>
                <c:pt idx="74">
                  <c:v>March'14</c:v>
                </c:pt>
                <c:pt idx="75">
                  <c:v>April'14</c:v>
                </c:pt>
                <c:pt idx="76">
                  <c:v>May'14</c:v>
                </c:pt>
                <c:pt idx="77">
                  <c:v>June'14</c:v>
                </c:pt>
                <c:pt idx="78">
                  <c:v>July'14</c:v>
                </c:pt>
                <c:pt idx="79">
                  <c:v>August'14</c:v>
                </c:pt>
                <c:pt idx="80">
                  <c:v>September'14</c:v>
                </c:pt>
                <c:pt idx="81">
                  <c:v>October,14</c:v>
                </c:pt>
                <c:pt idx="82">
                  <c:v>November'14</c:v>
                </c:pt>
                <c:pt idx="83">
                  <c:v>December'14</c:v>
                </c:pt>
                <c:pt idx="84">
                  <c:v>January'15</c:v>
                </c:pt>
                <c:pt idx="85">
                  <c:v>February'15</c:v>
                </c:pt>
                <c:pt idx="86">
                  <c:v>March'15</c:v>
                </c:pt>
                <c:pt idx="87">
                  <c:v>April'15</c:v>
                </c:pt>
                <c:pt idx="88">
                  <c:v>May'15</c:v>
                </c:pt>
                <c:pt idx="89">
                  <c:v>June'15</c:v>
                </c:pt>
                <c:pt idx="90">
                  <c:v>July'15</c:v>
                </c:pt>
                <c:pt idx="91">
                  <c:v>August'15</c:v>
                </c:pt>
                <c:pt idx="92">
                  <c:v>September'15</c:v>
                </c:pt>
                <c:pt idx="93">
                  <c:v>October,15</c:v>
                </c:pt>
                <c:pt idx="94">
                  <c:v>November'15</c:v>
                </c:pt>
                <c:pt idx="95">
                  <c:v>December'15</c:v>
                </c:pt>
                <c:pt idx="96">
                  <c:v>January'16</c:v>
                </c:pt>
                <c:pt idx="97">
                  <c:v>February'16</c:v>
                </c:pt>
                <c:pt idx="98">
                  <c:v>March'16</c:v>
                </c:pt>
                <c:pt idx="99">
                  <c:v>April'16</c:v>
                </c:pt>
              </c:strCache>
            </c:strRef>
          </c:cat>
          <c:val>
            <c:numRef>
              <c:f>[1]Comprehensive!$B$4:$CW$4</c:f>
              <c:numCache>
                <c:formatCode>General</c:formatCode>
                <c:ptCount val="10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106.8</c:v>
                </c:pt>
                <c:pt idx="38">
                  <c:v>100</c:v>
                </c:pt>
                <c:pt idx="39">
                  <c:v>115.1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111.3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133.6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124.9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125.2</c:v>
                </c:pt>
                <c:pt idx="99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[1]Comprehensive!$A$5</c:f>
              <c:strCache>
                <c:ptCount val="1"/>
                <c:pt idx="0">
                  <c:v>Heating&amp;Hot water</c:v>
                </c:pt>
              </c:strCache>
            </c:strRef>
          </c:tx>
          <c:marker>
            <c:symbol val="none"/>
          </c:marker>
          <c:cat>
            <c:strRef>
              <c:f>[1]Comprehensive!$B$2:$CW$2</c:f>
              <c:strCache>
                <c:ptCount val="100"/>
                <c:pt idx="0">
                  <c:v>January'08</c:v>
                </c:pt>
                <c:pt idx="1">
                  <c:v>February'08</c:v>
                </c:pt>
                <c:pt idx="2">
                  <c:v>March'08</c:v>
                </c:pt>
                <c:pt idx="3">
                  <c:v>April'08</c:v>
                </c:pt>
                <c:pt idx="4">
                  <c:v>May'08</c:v>
                </c:pt>
                <c:pt idx="5">
                  <c:v>June'08</c:v>
                </c:pt>
                <c:pt idx="6">
                  <c:v>July'08</c:v>
                </c:pt>
                <c:pt idx="7">
                  <c:v>August'08</c:v>
                </c:pt>
                <c:pt idx="8">
                  <c:v>September'08</c:v>
                </c:pt>
                <c:pt idx="9">
                  <c:v>October,08</c:v>
                </c:pt>
                <c:pt idx="10">
                  <c:v>November'08</c:v>
                </c:pt>
                <c:pt idx="11">
                  <c:v>December'08</c:v>
                </c:pt>
                <c:pt idx="12">
                  <c:v>January'09</c:v>
                </c:pt>
                <c:pt idx="13">
                  <c:v>February'09</c:v>
                </c:pt>
                <c:pt idx="14">
                  <c:v>March'09</c:v>
                </c:pt>
                <c:pt idx="15">
                  <c:v>April'09</c:v>
                </c:pt>
                <c:pt idx="16">
                  <c:v>May'09</c:v>
                </c:pt>
                <c:pt idx="17">
                  <c:v>June'09</c:v>
                </c:pt>
                <c:pt idx="18">
                  <c:v>July'09</c:v>
                </c:pt>
                <c:pt idx="19">
                  <c:v>August'09</c:v>
                </c:pt>
                <c:pt idx="20">
                  <c:v>September'09</c:v>
                </c:pt>
                <c:pt idx="21">
                  <c:v>October,09</c:v>
                </c:pt>
                <c:pt idx="22">
                  <c:v>November'09</c:v>
                </c:pt>
                <c:pt idx="23">
                  <c:v>December'09</c:v>
                </c:pt>
                <c:pt idx="24">
                  <c:v>January'10</c:v>
                </c:pt>
                <c:pt idx="25">
                  <c:v>February'10</c:v>
                </c:pt>
                <c:pt idx="26">
                  <c:v>March'10</c:v>
                </c:pt>
                <c:pt idx="27">
                  <c:v>April'10</c:v>
                </c:pt>
                <c:pt idx="28">
                  <c:v>May'10</c:v>
                </c:pt>
                <c:pt idx="29">
                  <c:v>June'10</c:v>
                </c:pt>
                <c:pt idx="30">
                  <c:v>July'10</c:v>
                </c:pt>
                <c:pt idx="31">
                  <c:v>August'10</c:v>
                </c:pt>
                <c:pt idx="32">
                  <c:v>September'10</c:v>
                </c:pt>
                <c:pt idx="33">
                  <c:v>October,10</c:v>
                </c:pt>
                <c:pt idx="34">
                  <c:v>November'10</c:v>
                </c:pt>
                <c:pt idx="35">
                  <c:v>December'10</c:v>
                </c:pt>
                <c:pt idx="36">
                  <c:v>January'11</c:v>
                </c:pt>
                <c:pt idx="37">
                  <c:v>February'11</c:v>
                </c:pt>
                <c:pt idx="38">
                  <c:v>March'11</c:v>
                </c:pt>
                <c:pt idx="39">
                  <c:v>April'11</c:v>
                </c:pt>
                <c:pt idx="40">
                  <c:v>May'11</c:v>
                </c:pt>
                <c:pt idx="41">
                  <c:v>June'11</c:v>
                </c:pt>
                <c:pt idx="42">
                  <c:v>July'11</c:v>
                </c:pt>
                <c:pt idx="43">
                  <c:v>August'11</c:v>
                </c:pt>
                <c:pt idx="44">
                  <c:v>September'11</c:v>
                </c:pt>
                <c:pt idx="45">
                  <c:v>October,11</c:v>
                </c:pt>
                <c:pt idx="46">
                  <c:v>November'11</c:v>
                </c:pt>
                <c:pt idx="47">
                  <c:v>December'11</c:v>
                </c:pt>
                <c:pt idx="48">
                  <c:v>January'12</c:v>
                </c:pt>
                <c:pt idx="49">
                  <c:v>February'12</c:v>
                </c:pt>
                <c:pt idx="50">
                  <c:v>March'12</c:v>
                </c:pt>
                <c:pt idx="51">
                  <c:v>April'12</c:v>
                </c:pt>
                <c:pt idx="52">
                  <c:v>May'12</c:v>
                </c:pt>
                <c:pt idx="53">
                  <c:v>June'12</c:v>
                </c:pt>
                <c:pt idx="54">
                  <c:v>July'12</c:v>
                </c:pt>
                <c:pt idx="55">
                  <c:v>August'12</c:v>
                </c:pt>
                <c:pt idx="56">
                  <c:v>September'12</c:v>
                </c:pt>
                <c:pt idx="57">
                  <c:v>October,12</c:v>
                </c:pt>
                <c:pt idx="58">
                  <c:v>November'12</c:v>
                </c:pt>
                <c:pt idx="59">
                  <c:v>December'12</c:v>
                </c:pt>
                <c:pt idx="60">
                  <c:v>January'13</c:v>
                </c:pt>
                <c:pt idx="61">
                  <c:v>February'13</c:v>
                </c:pt>
                <c:pt idx="62">
                  <c:v>March'13</c:v>
                </c:pt>
                <c:pt idx="63">
                  <c:v>April'13</c:v>
                </c:pt>
                <c:pt idx="64">
                  <c:v>May'13</c:v>
                </c:pt>
                <c:pt idx="65">
                  <c:v>June'13</c:v>
                </c:pt>
                <c:pt idx="66">
                  <c:v>July'13</c:v>
                </c:pt>
                <c:pt idx="67">
                  <c:v>August'13</c:v>
                </c:pt>
                <c:pt idx="68">
                  <c:v>September'13</c:v>
                </c:pt>
                <c:pt idx="69">
                  <c:v>October,13</c:v>
                </c:pt>
                <c:pt idx="70">
                  <c:v>November'13</c:v>
                </c:pt>
                <c:pt idx="71">
                  <c:v>December'13</c:v>
                </c:pt>
                <c:pt idx="72">
                  <c:v>January'14</c:v>
                </c:pt>
                <c:pt idx="73">
                  <c:v>February'14</c:v>
                </c:pt>
                <c:pt idx="74">
                  <c:v>March'14</c:v>
                </c:pt>
                <c:pt idx="75">
                  <c:v>April'14</c:v>
                </c:pt>
                <c:pt idx="76">
                  <c:v>May'14</c:v>
                </c:pt>
                <c:pt idx="77">
                  <c:v>June'14</c:v>
                </c:pt>
                <c:pt idx="78">
                  <c:v>July'14</c:v>
                </c:pt>
                <c:pt idx="79">
                  <c:v>August'14</c:v>
                </c:pt>
                <c:pt idx="80">
                  <c:v>September'14</c:v>
                </c:pt>
                <c:pt idx="81">
                  <c:v>October,14</c:v>
                </c:pt>
                <c:pt idx="82">
                  <c:v>November'14</c:v>
                </c:pt>
                <c:pt idx="83">
                  <c:v>December'14</c:v>
                </c:pt>
                <c:pt idx="84">
                  <c:v>January'15</c:v>
                </c:pt>
                <c:pt idx="85">
                  <c:v>February'15</c:v>
                </c:pt>
                <c:pt idx="86">
                  <c:v>March'15</c:v>
                </c:pt>
                <c:pt idx="87">
                  <c:v>April'15</c:v>
                </c:pt>
                <c:pt idx="88">
                  <c:v>May'15</c:v>
                </c:pt>
                <c:pt idx="89">
                  <c:v>June'15</c:v>
                </c:pt>
                <c:pt idx="90">
                  <c:v>July'15</c:v>
                </c:pt>
                <c:pt idx="91">
                  <c:v>August'15</c:v>
                </c:pt>
                <c:pt idx="92">
                  <c:v>September'15</c:v>
                </c:pt>
                <c:pt idx="93">
                  <c:v>October,15</c:v>
                </c:pt>
                <c:pt idx="94">
                  <c:v>November'15</c:v>
                </c:pt>
                <c:pt idx="95">
                  <c:v>December'15</c:v>
                </c:pt>
                <c:pt idx="96">
                  <c:v>January'16</c:v>
                </c:pt>
                <c:pt idx="97">
                  <c:v>February'16</c:v>
                </c:pt>
                <c:pt idx="98">
                  <c:v>March'16</c:v>
                </c:pt>
                <c:pt idx="99">
                  <c:v>April'16</c:v>
                </c:pt>
              </c:strCache>
            </c:strRef>
          </c:cat>
          <c:val>
            <c:numRef>
              <c:f>[1]Comprehensive!$B$5:$CW$5</c:f>
              <c:numCache>
                <c:formatCode>General</c:formatCode>
                <c:ptCount val="100"/>
                <c:pt idx="0">
                  <c:v>101.4</c:v>
                </c:pt>
                <c:pt idx="1">
                  <c:v>100.9</c:v>
                </c:pt>
                <c:pt idx="2">
                  <c:v>100.1</c:v>
                </c:pt>
                <c:pt idx="3">
                  <c:v>89.4</c:v>
                </c:pt>
                <c:pt idx="4">
                  <c:v>94.9</c:v>
                </c:pt>
                <c:pt idx="5">
                  <c:v>100.6</c:v>
                </c:pt>
                <c:pt idx="6">
                  <c:v>100.8</c:v>
                </c:pt>
                <c:pt idx="7">
                  <c:v>99</c:v>
                </c:pt>
                <c:pt idx="8">
                  <c:v>101.8</c:v>
                </c:pt>
                <c:pt idx="9">
                  <c:v>113.6</c:v>
                </c:pt>
                <c:pt idx="10">
                  <c:v>123.9</c:v>
                </c:pt>
                <c:pt idx="11">
                  <c:v>104.6</c:v>
                </c:pt>
                <c:pt idx="12">
                  <c:v>102.4</c:v>
                </c:pt>
                <c:pt idx="13">
                  <c:v>100.6</c:v>
                </c:pt>
                <c:pt idx="14">
                  <c:v>99.3</c:v>
                </c:pt>
                <c:pt idx="15">
                  <c:v>98.6</c:v>
                </c:pt>
                <c:pt idx="16">
                  <c:v>100.1</c:v>
                </c:pt>
                <c:pt idx="17">
                  <c:v>106.8</c:v>
                </c:pt>
                <c:pt idx="18">
                  <c:v>94.7</c:v>
                </c:pt>
                <c:pt idx="19">
                  <c:v>100.5</c:v>
                </c:pt>
                <c:pt idx="20">
                  <c:v>100.5</c:v>
                </c:pt>
                <c:pt idx="21">
                  <c:v>101.2</c:v>
                </c:pt>
                <c:pt idx="22">
                  <c:v>102.3</c:v>
                </c:pt>
                <c:pt idx="23">
                  <c:v>99.9</c:v>
                </c:pt>
                <c:pt idx="24">
                  <c:v>101.1</c:v>
                </c:pt>
                <c:pt idx="25">
                  <c:v>100.6</c:v>
                </c:pt>
                <c:pt idx="26">
                  <c:v>99.3</c:v>
                </c:pt>
                <c:pt idx="27">
                  <c:v>98.7</c:v>
                </c:pt>
                <c:pt idx="28">
                  <c:v>100.3</c:v>
                </c:pt>
                <c:pt idx="29">
                  <c:v>99.9</c:v>
                </c:pt>
                <c:pt idx="30">
                  <c:v>103.8</c:v>
                </c:pt>
                <c:pt idx="31">
                  <c:v>100.1</c:v>
                </c:pt>
                <c:pt idx="32">
                  <c:v>100</c:v>
                </c:pt>
                <c:pt idx="33">
                  <c:v>100.6</c:v>
                </c:pt>
                <c:pt idx="34">
                  <c:v>101.3</c:v>
                </c:pt>
                <c:pt idx="35">
                  <c:v>100.4</c:v>
                </c:pt>
                <c:pt idx="36">
                  <c:v>105.7</c:v>
                </c:pt>
                <c:pt idx="37">
                  <c:v>107.4</c:v>
                </c:pt>
                <c:pt idx="38">
                  <c:v>101.7</c:v>
                </c:pt>
                <c:pt idx="39">
                  <c:v>99.5</c:v>
                </c:pt>
                <c:pt idx="40">
                  <c:v>99.5</c:v>
                </c:pt>
                <c:pt idx="41">
                  <c:v>99.6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100.3</c:v>
                </c:pt>
                <c:pt idx="46">
                  <c:v>100.4</c:v>
                </c:pt>
                <c:pt idx="47">
                  <c:v>100.4</c:v>
                </c:pt>
                <c:pt idx="48">
                  <c:v>100.1</c:v>
                </c:pt>
                <c:pt idx="49">
                  <c:v>100.9</c:v>
                </c:pt>
                <c:pt idx="50">
                  <c:v>100.5</c:v>
                </c:pt>
                <c:pt idx="51">
                  <c:v>98.5</c:v>
                </c:pt>
                <c:pt idx="52">
                  <c:v>99.6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99.9</c:v>
                </c:pt>
                <c:pt idx="57">
                  <c:v>100.2</c:v>
                </c:pt>
                <c:pt idx="58">
                  <c:v>98.9</c:v>
                </c:pt>
                <c:pt idx="59">
                  <c:v>100.9</c:v>
                </c:pt>
                <c:pt idx="60">
                  <c:v>101.6</c:v>
                </c:pt>
                <c:pt idx="61">
                  <c:v>99.8</c:v>
                </c:pt>
                <c:pt idx="62">
                  <c:v>99.2</c:v>
                </c:pt>
                <c:pt idx="63">
                  <c:v>100</c:v>
                </c:pt>
                <c:pt idx="64">
                  <c:v>99.5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100.2</c:v>
                </c:pt>
                <c:pt idx="70">
                  <c:v>99</c:v>
                </c:pt>
                <c:pt idx="71">
                  <c:v>100.5</c:v>
                </c:pt>
                <c:pt idx="72">
                  <c:v>101.4</c:v>
                </c:pt>
                <c:pt idx="73">
                  <c:v>100.4</c:v>
                </c:pt>
                <c:pt idx="74">
                  <c:v>99.3</c:v>
                </c:pt>
                <c:pt idx="75">
                  <c:v>97.9</c:v>
                </c:pt>
                <c:pt idx="76">
                  <c:v>99.8</c:v>
                </c:pt>
                <c:pt idx="77">
                  <c:v>99.9</c:v>
                </c:pt>
                <c:pt idx="78">
                  <c:v>106.9</c:v>
                </c:pt>
                <c:pt idx="79">
                  <c:v>101.2</c:v>
                </c:pt>
                <c:pt idx="80">
                  <c:v>100.2</c:v>
                </c:pt>
                <c:pt idx="81">
                  <c:v>108.5</c:v>
                </c:pt>
                <c:pt idx="82">
                  <c:v>122.4</c:v>
                </c:pt>
                <c:pt idx="83">
                  <c:v>103.4</c:v>
                </c:pt>
                <c:pt idx="84">
                  <c:v>100.4</c:v>
                </c:pt>
                <c:pt idx="85">
                  <c:v>100.1</c:v>
                </c:pt>
                <c:pt idx="86">
                  <c:v>99.8</c:v>
                </c:pt>
                <c:pt idx="87">
                  <c:v>99.9</c:v>
                </c:pt>
                <c:pt idx="88">
                  <c:v>107.4</c:v>
                </c:pt>
                <c:pt idx="89">
                  <c:v>101.1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139.9</c:v>
                </c:pt>
                <c:pt idx="94">
                  <c:v>117.2</c:v>
                </c:pt>
                <c:pt idx="95">
                  <c:v>100</c:v>
                </c:pt>
                <c:pt idx="96">
                  <c:v>100</c:v>
                </c:pt>
                <c:pt idx="97">
                  <c:v>99.9</c:v>
                </c:pt>
                <c:pt idx="98">
                  <c:v>99.9</c:v>
                </c:pt>
                <c:pt idx="99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491080"/>
        <c:axId val="314493824"/>
      </c:lineChart>
      <c:catAx>
        <c:axId val="314491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4493824"/>
        <c:crosses val="autoZero"/>
        <c:auto val="1"/>
        <c:lblAlgn val="ctr"/>
        <c:lblOffset val="100"/>
        <c:noMultiLvlLbl val="0"/>
      </c:catAx>
      <c:valAx>
        <c:axId val="314493824"/>
        <c:scaling>
          <c:orientation val="minMax"/>
          <c:max val="600"/>
          <c:min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44910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3.a. Distribution of households by energy sources combined</a:t>
            </a:r>
          </a:p>
        </c:rich>
      </c:tx>
      <c:layout>
        <c:manualLayout>
          <c:xMode val="edge"/>
          <c:yMode val="edge"/>
          <c:x val="0.15351711133195728"/>
          <c:y val="4.8278807453206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4914666759528278"/>
          <c:y val="0.19384069437236012"/>
          <c:w val="0.54272539808685871"/>
          <c:h val="0.737483701912731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25197953821015012"/>
                  <c:y val="5.21276576506521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835995600311501"/>
                  <c:y val="-0.156554769710965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636312208546748"/>
                  <c:y val="0.181664825125969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Figure3!$F$6:$F$8</c:f>
              <c:strCache>
                <c:ptCount val="3"/>
                <c:pt idx="0">
                  <c:v>Electricity and natural gas </c:v>
                </c:pt>
                <c:pt idx="1">
                  <c:v>Electricity, natural gas, heating</c:v>
                </c:pt>
                <c:pt idx="2">
                  <c:v>Other combinations</c:v>
                </c:pt>
              </c:strCache>
            </c:strRef>
          </c:cat>
          <c:val>
            <c:numRef>
              <c:f>Figure3!$H$6:$H$8</c:f>
              <c:numCache>
                <c:formatCode>General</c:formatCode>
                <c:ptCount val="3"/>
                <c:pt idx="0">
                  <c:v>0.44572232588015781</c:v>
                </c:pt>
                <c:pt idx="1">
                  <c:v>0.31436393111675281</c:v>
                </c:pt>
                <c:pt idx="2">
                  <c:v>0.23991374300308935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3.b.  Average strucutre of energy expenditurs by enengy sources combined </a:t>
            </a:r>
          </a:p>
        </c:rich>
      </c:tx>
      <c:layout>
        <c:manualLayout>
          <c:xMode val="edge"/>
          <c:yMode val="edge"/>
          <c:x val="0.10741784748700446"/>
          <c:y val="1.4222222222222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7.8078909645450154E-2"/>
          <c:y val="0.10730666666666666"/>
          <c:w val="0.71938659667342775"/>
          <c:h val="0.6929304636920383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Figure3!$F$14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Figure3!$G$13:$I$13</c:f>
              <c:strCache>
                <c:ptCount val="3"/>
                <c:pt idx="0">
                  <c:v>Electricity and natural gas </c:v>
                </c:pt>
                <c:pt idx="1">
                  <c:v>Electricity, natural gas, heating</c:v>
                </c:pt>
                <c:pt idx="2">
                  <c:v>Other combinations</c:v>
                </c:pt>
              </c:strCache>
            </c:strRef>
          </c:cat>
          <c:val>
            <c:numRef>
              <c:f>Figure3!$G$14:$I$14</c:f>
              <c:numCache>
                <c:formatCode>0%</c:formatCode>
                <c:ptCount val="3"/>
                <c:pt idx="0">
                  <c:v>0.26514520000000003</c:v>
                </c:pt>
                <c:pt idx="1">
                  <c:v>0.1816055</c:v>
                </c:pt>
                <c:pt idx="2">
                  <c:v>0.41253050000000002</c:v>
                </c:pt>
              </c:numCache>
            </c:numRef>
          </c:val>
        </c:ser>
        <c:ser>
          <c:idx val="1"/>
          <c:order val="1"/>
          <c:tx>
            <c:strRef>
              <c:f>Figure3!$F$15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Figure3!$G$13:$I$13</c:f>
              <c:strCache>
                <c:ptCount val="3"/>
                <c:pt idx="0">
                  <c:v>Electricity and natural gas </c:v>
                </c:pt>
                <c:pt idx="1">
                  <c:v>Electricity, natural gas, heating</c:v>
                </c:pt>
                <c:pt idx="2">
                  <c:v>Other combinations</c:v>
                </c:pt>
              </c:strCache>
            </c:strRef>
          </c:cat>
          <c:val>
            <c:numRef>
              <c:f>Figure3!$G$15:$I$15</c:f>
              <c:numCache>
                <c:formatCode>0%</c:formatCode>
                <c:ptCount val="3"/>
                <c:pt idx="0">
                  <c:v>0.73485480000000003</c:v>
                </c:pt>
                <c:pt idx="1">
                  <c:v>9.8773899999999998E-2</c:v>
                </c:pt>
                <c:pt idx="2">
                  <c:v>2.6715599999999999E-2</c:v>
                </c:pt>
              </c:numCache>
            </c:numRef>
          </c:val>
        </c:ser>
        <c:ser>
          <c:idx val="2"/>
          <c:order val="2"/>
          <c:tx>
            <c:strRef>
              <c:f>Figure3!$F$16</c:f>
              <c:strCache>
                <c:ptCount val="1"/>
                <c:pt idx="0">
                  <c:v>Heating and hot water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9839859527545772E-3"/>
                  <c:y val="-1.7777777777777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Figure3!$G$13:$I$13</c:f>
              <c:strCache>
                <c:ptCount val="3"/>
                <c:pt idx="0">
                  <c:v>Electricity and natural gas </c:v>
                </c:pt>
                <c:pt idx="1">
                  <c:v>Electricity, natural gas, heating</c:v>
                </c:pt>
                <c:pt idx="2">
                  <c:v>Other combinations</c:v>
                </c:pt>
              </c:strCache>
            </c:strRef>
          </c:cat>
          <c:val>
            <c:numRef>
              <c:f>Figure3!$G$16:$I$16</c:f>
              <c:numCache>
                <c:formatCode>0%</c:formatCode>
                <c:ptCount val="3"/>
                <c:pt idx="1">
                  <c:v>0.71962060000000005</c:v>
                </c:pt>
                <c:pt idx="2">
                  <c:v>7.4108000000000004E-3</c:v>
                </c:pt>
              </c:numCache>
            </c:numRef>
          </c:val>
        </c:ser>
        <c:ser>
          <c:idx val="3"/>
          <c:order val="3"/>
          <c:tx>
            <c:strRef>
              <c:f>Figure3!$F$17</c:f>
              <c:strCache>
                <c:ptCount val="1"/>
                <c:pt idx="0">
                  <c:v>Stripped gas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Figure3!$G$13:$I$13</c:f>
              <c:strCache>
                <c:ptCount val="3"/>
                <c:pt idx="0">
                  <c:v>Electricity and natural gas </c:v>
                </c:pt>
                <c:pt idx="1">
                  <c:v>Electricity, natural gas, heating</c:v>
                </c:pt>
                <c:pt idx="2">
                  <c:v>Other combinations</c:v>
                </c:pt>
              </c:strCache>
            </c:strRef>
          </c:cat>
          <c:val>
            <c:numRef>
              <c:f>Figure3!$G$17:$I$17</c:f>
              <c:numCache>
                <c:formatCode>0%</c:formatCode>
                <c:ptCount val="3"/>
                <c:pt idx="2">
                  <c:v>0.2099183</c:v>
                </c:pt>
              </c:numCache>
            </c:numRef>
          </c:val>
        </c:ser>
        <c:ser>
          <c:idx val="4"/>
          <c:order val="4"/>
          <c:tx>
            <c:strRef>
              <c:f>Figure3!$F$18</c:f>
              <c:strCache>
                <c:ptCount val="1"/>
                <c:pt idx="0">
                  <c:v>Solid fuel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Figure3!$G$13:$I$13</c:f>
              <c:strCache>
                <c:ptCount val="3"/>
                <c:pt idx="0">
                  <c:v>Electricity and natural gas </c:v>
                </c:pt>
                <c:pt idx="1">
                  <c:v>Electricity, natural gas, heating</c:v>
                </c:pt>
                <c:pt idx="2">
                  <c:v>Other combinations</c:v>
                </c:pt>
              </c:strCache>
            </c:strRef>
          </c:cat>
          <c:val>
            <c:numRef>
              <c:f>Figure3!$G$18:$I$18</c:f>
              <c:numCache>
                <c:formatCode>0%</c:formatCode>
                <c:ptCount val="3"/>
                <c:pt idx="2">
                  <c:v>0.34342479999999997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5662600"/>
        <c:axId val="375663384"/>
      </c:barChart>
      <c:catAx>
        <c:axId val="375662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Energy sources combined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75663384"/>
        <c:crosses val="autoZero"/>
        <c:auto val="1"/>
        <c:lblAlgn val="ctr"/>
        <c:lblOffset val="100"/>
        <c:noMultiLvlLbl val="0"/>
      </c:catAx>
      <c:valAx>
        <c:axId val="37566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75662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347709875184514"/>
          <c:y val="0.42676325459317577"/>
          <c:w val="0.19652302556295601"/>
          <c:h val="0.321474015748031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4.a. HHs</a:t>
            </a:r>
            <a:r>
              <a:rPr lang="en-US" baseline="0"/>
              <a:t> combining electricity and natural gas</a:t>
            </a:r>
            <a:endParaRPr lang="en-US"/>
          </a:p>
        </c:rich>
      </c:tx>
      <c:layout>
        <c:manualLayout>
          <c:xMode val="edge"/>
          <c:yMode val="edge"/>
          <c:x val="0.21418044619422574"/>
          <c:y val="2.3116797900262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13878937007874015"/>
          <c:y val="0.12595836978710995"/>
          <c:w val="0.74777323932051187"/>
          <c:h val="0.59109179060950701"/>
        </c:manualLayout>
      </c:layout>
      <c:areaChart>
        <c:grouping val="stacked"/>
        <c:varyColors val="0"/>
        <c:ser>
          <c:idx val="0"/>
          <c:order val="0"/>
          <c:tx>
            <c:strRef>
              <c:f>Figure4!$B$3</c:f>
              <c:strCache>
                <c:ptCount val="1"/>
                <c:pt idx="0">
                  <c:v>Electriicty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33333333333333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333333333333437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Figure4!$A$4:$A$10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Figure4!$B$4:$B$10</c:f>
              <c:numCache>
                <c:formatCode>0%</c:formatCode>
                <c:ptCount val="7"/>
                <c:pt idx="0">
                  <c:v>0.27505079999999998</c:v>
                </c:pt>
                <c:pt idx="1">
                  <c:v>0.25574469999999999</c:v>
                </c:pt>
                <c:pt idx="2">
                  <c:v>0.25321310000000002</c:v>
                </c:pt>
                <c:pt idx="3">
                  <c:v>0.2431014</c:v>
                </c:pt>
                <c:pt idx="4">
                  <c:v>0.27009919999999998</c:v>
                </c:pt>
                <c:pt idx="5">
                  <c:v>0.27800279999999999</c:v>
                </c:pt>
                <c:pt idx="6">
                  <c:v>0.2808042</c:v>
                </c:pt>
              </c:numCache>
            </c:numRef>
          </c:val>
        </c:ser>
        <c:ser>
          <c:idx val="1"/>
          <c:order val="1"/>
          <c:tx>
            <c:strRef>
              <c:f>Figure4!$C$3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Figure4!$A$4:$A$10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Figure4!$C$4:$C$10</c:f>
              <c:numCache>
                <c:formatCode>0%</c:formatCode>
                <c:ptCount val="7"/>
                <c:pt idx="0">
                  <c:v>0.72494919999999996</c:v>
                </c:pt>
                <c:pt idx="1">
                  <c:v>0.74425529999999995</c:v>
                </c:pt>
                <c:pt idx="2">
                  <c:v>0.74678690000000003</c:v>
                </c:pt>
                <c:pt idx="3">
                  <c:v>0.75689859999999998</c:v>
                </c:pt>
                <c:pt idx="4">
                  <c:v>0.72990080000000002</c:v>
                </c:pt>
                <c:pt idx="5">
                  <c:v>0.72199720000000001</c:v>
                </c:pt>
                <c:pt idx="6">
                  <c:v>0.71919580000000005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664560"/>
        <c:axId val="375664952"/>
      </c:areaChart>
      <c:lineChart>
        <c:grouping val="standard"/>
        <c:varyColors val="0"/>
        <c:ser>
          <c:idx val="2"/>
          <c:order val="2"/>
          <c:tx>
            <c:strRef>
              <c:f>Figure4!$D$3</c:f>
              <c:strCache>
                <c:ptCount val="1"/>
                <c:pt idx="0">
                  <c:v>PI electricity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Figure4!$A$4:$A$10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Figure4!$D$4:$D$10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122.9</c:v>
                </c:pt>
                <c:pt idx="4">
                  <c:v>100</c:v>
                </c:pt>
                <c:pt idx="5">
                  <c:v>100</c:v>
                </c:pt>
                <c:pt idx="6">
                  <c:v>111.3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Figure4!$E$3</c:f>
              <c:strCache>
                <c:ptCount val="1"/>
                <c:pt idx="0">
                  <c:v>PI natural gas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Figure4!$A$4:$A$10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Figure4!$E$4:$E$10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150.1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162.80000000000001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65344"/>
        <c:axId val="375668872"/>
      </c:lineChart>
      <c:catAx>
        <c:axId val="37566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75664952"/>
        <c:crosses val="autoZero"/>
        <c:auto val="1"/>
        <c:lblAlgn val="ctr"/>
        <c:lblOffset val="100"/>
        <c:noMultiLvlLbl val="0"/>
      </c:catAx>
      <c:valAx>
        <c:axId val="3756649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  <a:r>
                  <a:rPr lang="en-US" baseline="0"/>
                  <a:t> in enenrgy expenditures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75664560"/>
        <c:crosses val="autoZero"/>
        <c:crossBetween val="between"/>
      </c:valAx>
      <c:valAx>
        <c:axId val="375668872"/>
        <c:scaling>
          <c:orientation val="minMax"/>
          <c:max val="2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 index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75665344"/>
        <c:crosses val="max"/>
        <c:crossBetween val="between"/>
      </c:valAx>
      <c:catAx>
        <c:axId val="37566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5668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654478121741633"/>
          <c:y val="0.80651280658883151"/>
          <c:w val="0.67473363774733641"/>
          <c:h val="0.162835852414999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u="none" strike="noStrike" baseline="0">
                <a:effectLst/>
              </a:rPr>
              <a:t>4b. HHs combining electricity, natural gas, heating and hot water</a:t>
            </a:r>
            <a:endParaRPr lang="en-US"/>
          </a:p>
        </c:rich>
      </c:tx>
      <c:layout>
        <c:manualLayout>
          <c:xMode val="edge"/>
          <c:yMode val="edge"/>
          <c:x val="0.12141666666666667"/>
          <c:y val="2.7746427529892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12767815500513377"/>
          <c:y val="0.13521762904636919"/>
          <c:w val="0.75974081364829404"/>
          <c:h val="0.59572142023913666"/>
        </c:manualLayout>
      </c:layout>
      <c:areaChart>
        <c:grouping val="stacked"/>
        <c:varyColors val="0"/>
        <c:ser>
          <c:idx val="0"/>
          <c:order val="0"/>
          <c:tx>
            <c:strRef>
              <c:f>Figure4!$B$16</c:f>
              <c:strCache>
                <c:ptCount val="1"/>
                <c:pt idx="0">
                  <c:v>Electriicty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3333333333333333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333333333333437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Figure4!$A$17:$A$23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Figure4!$B$17:$B$23</c:f>
              <c:numCache>
                <c:formatCode>0%</c:formatCode>
                <c:ptCount val="7"/>
                <c:pt idx="0">
                  <c:v>0.19950409999999999</c:v>
                </c:pt>
                <c:pt idx="1">
                  <c:v>0.18501629999999999</c:v>
                </c:pt>
                <c:pt idx="2">
                  <c:v>0.168267</c:v>
                </c:pt>
                <c:pt idx="3">
                  <c:v>0.1657245</c:v>
                </c:pt>
                <c:pt idx="4">
                  <c:v>0.18032999999999999</c:v>
                </c:pt>
                <c:pt idx="5">
                  <c:v>0.18299399999999999</c:v>
                </c:pt>
                <c:pt idx="6">
                  <c:v>0.19340109999999999</c:v>
                </c:pt>
              </c:numCache>
            </c:numRef>
          </c:val>
        </c:ser>
        <c:ser>
          <c:idx val="1"/>
          <c:order val="1"/>
          <c:tx>
            <c:strRef>
              <c:f>Figure4!$C$16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1.9444444444444445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472803347280332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Figure4!$A$17:$A$23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Figure4!$C$17:$C$23</c:f>
              <c:numCache>
                <c:formatCode>0%</c:formatCode>
                <c:ptCount val="7"/>
                <c:pt idx="0">
                  <c:v>8.5664400000000002E-2</c:v>
                </c:pt>
                <c:pt idx="1">
                  <c:v>9.67528E-2</c:v>
                </c:pt>
                <c:pt idx="2">
                  <c:v>9.8909300000000006E-2</c:v>
                </c:pt>
                <c:pt idx="3">
                  <c:v>0.10820100000000001</c:v>
                </c:pt>
                <c:pt idx="4">
                  <c:v>9.9435599999999999E-2</c:v>
                </c:pt>
                <c:pt idx="5">
                  <c:v>9.4355900000000006E-2</c:v>
                </c:pt>
                <c:pt idx="6">
                  <c:v>0.11011509999999999</c:v>
                </c:pt>
              </c:numCache>
            </c:numRef>
          </c:val>
        </c:ser>
        <c:ser>
          <c:idx val="2"/>
          <c:order val="2"/>
          <c:tx>
            <c:strRef>
              <c:f>Figure4!$D$16</c:f>
              <c:strCache>
                <c:ptCount val="1"/>
                <c:pt idx="0">
                  <c:v>Heating and hot water</c:v>
                </c:pt>
              </c:strCache>
            </c:strRef>
          </c:tx>
          <c:spPr>
            <a:solidFill>
              <a:schemeClr val="accent3"/>
            </a:solidFill>
            <a:ln w="28575" cap="rnd">
              <a:noFill/>
              <a:round/>
            </a:ln>
            <a:effectLst/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Figure4!$A$17:$A$23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Figure4!$D$17:$D$23</c:f>
              <c:numCache>
                <c:formatCode>0%</c:formatCode>
                <c:ptCount val="7"/>
                <c:pt idx="0">
                  <c:v>0.71483149999999995</c:v>
                </c:pt>
                <c:pt idx="1">
                  <c:v>0.71823079999999995</c:v>
                </c:pt>
                <c:pt idx="2">
                  <c:v>0.73282380000000003</c:v>
                </c:pt>
                <c:pt idx="3">
                  <c:v>0.72607449999999996</c:v>
                </c:pt>
                <c:pt idx="4">
                  <c:v>0.7202345</c:v>
                </c:pt>
                <c:pt idx="5">
                  <c:v>0.72265020000000002</c:v>
                </c:pt>
                <c:pt idx="6">
                  <c:v>0.69648370000000004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665736"/>
        <c:axId val="375666128"/>
      </c:areaChart>
      <c:lineChart>
        <c:grouping val="standard"/>
        <c:varyColors val="0"/>
        <c:ser>
          <c:idx val="3"/>
          <c:order val="3"/>
          <c:tx>
            <c:strRef>
              <c:f>Figure4!$E$16</c:f>
              <c:strCache>
                <c:ptCount val="1"/>
                <c:pt idx="0">
                  <c:v>PI electricity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Figure4!$A$17:$A$23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Figure4!$E$17:$E$23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122.9</c:v>
                </c:pt>
                <c:pt idx="4">
                  <c:v>100</c:v>
                </c:pt>
                <c:pt idx="5">
                  <c:v>100</c:v>
                </c:pt>
                <c:pt idx="6">
                  <c:v>111.3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Figure4!$F$16</c:f>
              <c:strCache>
                <c:ptCount val="1"/>
                <c:pt idx="0">
                  <c:v>PI natural gas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Figure4!$A$17:$A$23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Figure4!$F$17:$F$23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150.1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162.80000000000001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Figure4!$G$16</c:f>
              <c:strCache>
                <c:ptCount val="1"/>
                <c:pt idx="0">
                  <c:v>PI heating and hot water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Figure4!$A$17:$A$23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Figure4!$G$17:$G$23</c:f>
              <c:numCache>
                <c:formatCode>General</c:formatCode>
                <c:ptCount val="7"/>
                <c:pt idx="0">
                  <c:v>100</c:v>
                </c:pt>
                <c:pt idx="1">
                  <c:v>106.7</c:v>
                </c:pt>
                <c:pt idx="2">
                  <c:v>106.2</c:v>
                </c:pt>
                <c:pt idx="3">
                  <c:v>115.1</c:v>
                </c:pt>
                <c:pt idx="4">
                  <c:v>99.5</c:v>
                </c:pt>
                <c:pt idx="5">
                  <c:v>99.8</c:v>
                </c:pt>
                <c:pt idx="6">
                  <c:v>146.9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69656"/>
        <c:axId val="375667696"/>
      </c:lineChart>
      <c:catAx>
        <c:axId val="37566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75666128"/>
        <c:crosses val="autoZero"/>
        <c:auto val="1"/>
        <c:lblAlgn val="ctr"/>
        <c:lblOffset val="100"/>
        <c:noMultiLvlLbl val="0"/>
      </c:catAx>
      <c:valAx>
        <c:axId val="3756661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in energy expenditures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75665736"/>
        <c:crosses val="autoZero"/>
        <c:crossBetween val="between"/>
        <c:majorUnit val="0.1"/>
      </c:valAx>
      <c:valAx>
        <c:axId val="375667696"/>
        <c:scaling>
          <c:orientation val="minMax"/>
          <c:max val="200"/>
        </c:scaling>
        <c:delete val="0"/>
        <c:axPos val="r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 index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75669656"/>
        <c:crosses val="max"/>
        <c:crossBetween val="between"/>
        <c:majorUnit val="20"/>
      </c:valAx>
      <c:catAx>
        <c:axId val="375669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5667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306205697629694E-2"/>
          <c:y val="0.82812335958005245"/>
          <c:w val="0.9377358324987537"/>
          <c:h val="0.120950714494021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Structure of</a:t>
            </a:r>
            <a:r>
              <a:rPr lang="en-US" sz="1200" baseline="0"/>
              <a:t> enregy consumed by residential sector of Ukraine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[2]Agregate!$R$8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3333333333333347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666666666666567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[2]Agregate!$Z$7:$AF$7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[2]Agregate!$Z$8:$AF$8</c:f>
              <c:numCache>
                <c:formatCode>General</c:formatCode>
                <c:ptCount val="7"/>
                <c:pt idx="0">
                  <c:v>0.60582184285401619</c:v>
                </c:pt>
                <c:pt idx="1">
                  <c:v>0.5983064662198877</c:v>
                </c:pt>
                <c:pt idx="2">
                  <c:v>0.59055977827237227</c:v>
                </c:pt>
                <c:pt idx="3">
                  <c:v>0.59566175224538209</c:v>
                </c:pt>
                <c:pt idx="4">
                  <c:v>0.58638029489474131</c:v>
                </c:pt>
                <c:pt idx="5">
                  <c:v>0.57514364758459247</c:v>
                </c:pt>
                <c:pt idx="6">
                  <c:v>0.57608908948194659</c:v>
                </c:pt>
              </c:numCache>
            </c:numRef>
          </c:val>
        </c:ser>
        <c:ser>
          <c:idx val="1"/>
          <c:order val="1"/>
          <c:tx>
            <c:strRef>
              <c:f>[2]Agregate!$R$9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50000000000000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66666666666656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[2]Agregate!$Z$7:$AF$7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[2]Agregate!$Z$9:$AF$9</c:f>
              <c:numCache>
                <c:formatCode>General</c:formatCode>
                <c:ptCount val="7"/>
                <c:pt idx="0">
                  <c:v>0.11766250820748522</c:v>
                </c:pt>
                <c:pt idx="1">
                  <c:v>0.13068284731026988</c:v>
                </c:pt>
                <c:pt idx="2">
                  <c:v>0.13270062570864655</c:v>
                </c:pt>
                <c:pt idx="3">
                  <c:v>0.1401457380105067</c:v>
                </c:pt>
                <c:pt idx="4">
                  <c:v>0.14075683968294553</c:v>
                </c:pt>
                <c:pt idx="5">
                  <c:v>0.15147903809321131</c:v>
                </c:pt>
                <c:pt idx="6">
                  <c:v>0.16444270015698587</c:v>
                </c:pt>
              </c:numCache>
            </c:numRef>
          </c:val>
        </c:ser>
        <c:ser>
          <c:idx val="2"/>
          <c:order val="2"/>
          <c:tx>
            <c:strRef>
              <c:f>[2]Agregate!$R$10</c:f>
              <c:strCache>
                <c:ptCount val="1"/>
                <c:pt idx="0">
                  <c:v>Heating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0555555555555544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88888888888889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[2]Agregate!$Z$7:$AF$7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[2]Agregate!$Z$10:$AF$10</c:f>
              <c:numCache>
                <c:formatCode>General</c:formatCode>
                <c:ptCount val="7"/>
                <c:pt idx="0">
                  <c:v>0.19273363974611513</c:v>
                </c:pt>
                <c:pt idx="1">
                  <c:v>0.20191088570911067</c:v>
                </c:pt>
                <c:pt idx="2">
                  <c:v>0.21584848612102633</c:v>
                </c:pt>
                <c:pt idx="3">
                  <c:v>0.19094221318420607</c:v>
                </c:pt>
                <c:pt idx="4">
                  <c:v>0.19952271371345776</c:v>
                </c:pt>
                <c:pt idx="5">
                  <c:v>0.19863800808682699</c:v>
                </c:pt>
                <c:pt idx="6">
                  <c:v>0.19117935635792779</c:v>
                </c:pt>
              </c:numCache>
            </c:numRef>
          </c:val>
        </c:ser>
        <c:ser>
          <c:idx val="3"/>
          <c:order val="3"/>
          <c:tx>
            <c:strRef>
              <c:f>[2]Agregate!$R$11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[2]Agregate!$Z$7:$AF$7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[2]Agregate!$Z$11:$AF$11</c:f>
              <c:numCache>
                <c:formatCode>General</c:formatCode>
                <c:ptCount val="7"/>
                <c:pt idx="0">
                  <c:v>8.3782009192383447E-2</c:v>
                </c:pt>
                <c:pt idx="1">
                  <c:v>6.9099800760731758E-2</c:v>
                </c:pt>
                <c:pt idx="2">
                  <c:v>6.0891109897954897E-2</c:v>
                </c:pt>
                <c:pt idx="3">
                  <c:v>7.3250296559905101E-2</c:v>
                </c:pt>
                <c:pt idx="4">
                  <c:v>7.3340151708855369E-2</c:v>
                </c:pt>
                <c:pt idx="5">
                  <c:v>7.4739306235369229E-2</c:v>
                </c:pt>
                <c:pt idx="6">
                  <c:v>6.8288854003139721E-2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668088"/>
        <c:axId val="375663776"/>
      </c:areaChart>
      <c:catAx>
        <c:axId val="375668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75663776"/>
        <c:crosses val="autoZero"/>
        <c:auto val="1"/>
        <c:lblAlgn val="ctr"/>
        <c:lblOffset val="100"/>
        <c:noMultiLvlLbl val="0"/>
      </c:catAx>
      <c:valAx>
        <c:axId val="37566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75668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Price compared</a:t>
            </a:r>
            <a:r>
              <a:rPr lang="en-US" baseline="0"/>
              <a:t> to December'08 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[1]Comprehensive!$A$7</c:f>
              <c:strCache>
                <c:ptCount val="1"/>
                <c:pt idx="0">
                  <c:v>Natural gas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[1]Comprehensive!$N$2:$CG$2</c:f>
              <c:strCache>
                <c:ptCount val="72"/>
                <c:pt idx="0">
                  <c:v>January'09</c:v>
                </c:pt>
                <c:pt idx="1">
                  <c:v>February'09</c:v>
                </c:pt>
                <c:pt idx="2">
                  <c:v>March'09</c:v>
                </c:pt>
                <c:pt idx="3">
                  <c:v>April'09</c:v>
                </c:pt>
                <c:pt idx="4">
                  <c:v>May'09</c:v>
                </c:pt>
                <c:pt idx="5">
                  <c:v>June'09</c:v>
                </c:pt>
                <c:pt idx="6">
                  <c:v>July'09</c:v>
                </c:pt>
                <c:pt idx="7">
                  <c:v>August'09</c:v>
                </c:pt>
                <c:pt idx="8">
                  <c:v>September'09</c:v>
                </c:pt>
                <c:pt idx="9">
                  <c:v>October,09</c:v>
                </c:pt>
                <c:pt idx="10">
                  <c:v>November'09</c:v>
                </c:pt>
                <c:pt idx="11">
                  <c:v>December'09</c:v>
                </c:pt>
                <c:pt idx="12">
                  <c:v>January'10</c:v>
                </c:pt>
                <c:pt idx="13">
                  <c:v>February'10</c:v>
                </c:pt>
                <c:pt idx="14">
                  <c:v>March'10</c:v>
                </c:pt>
                <c:pt idx="15">
                  <c:v>April'10</c:v>
                </c:pt>
                <c:pt idx="16">
                  <c:v>May'10</c:v>
                </c:pt>
                <c:pt idx="17">
                  <c:v>June'10</c:v>
                </c:pt>
                <c:pt idx="18">
                  <c:v>July'10</c:v>
                </c:pt>
                <c:pt idx="19">
                  <c:v>August'10</c:v>
                </c:pt>
                <c:pt idx="20">
                  <c:v>September'10</c:v>
                </c:pt>
                <c:pt idx="21">
                  <c:v>October,10</c:v>
                </c:pt>
                <c:pt idx="22">
                  <c:v>November'10</c:v>
                </c:pt>
                <c:pt idx="23">
                  <c:v>December'10</c:v>
                </c:pt>
                <c:pt idx="24">
                  <c:v>January'11</c:v>
                </c:pt>
                <c:pt idx="25">
                  <c:v>February'11</c:v>
                </c:pt>
                <c:pt idx="26">
                  <c:v>March'11</c:v>
                </c:pt>
                <c:pt idx="27">
                  <c:v>April'11</c:v>
                </c:pt>
                <c:pt idx="28">
                  <c:v>May'11</c:v>
                </c:pt>
                <c:pt idx="29">
                  <c:v>June'11</c:v>
                </c:pt>
                <c:pt idx="30">
                  <c:v>July'11</c:v>
                </c:pt>
                <c:pt idx="31">
                  <c:v>August'11</c:v>
                </c:pt>
                <c:pt idx="32">
                  <c:v>September'11</c:v>
                </c:pt>
                <c:pt idx="33">
                  <c:v>October,11</c:v>
                </c:pt>
                <c:pt idx="34">
                  <c:v>November'11</c:v>
                </c:pt>
                <c:pt idx="35">
                  <c:v>December'11</c:v>
                </c:pt>
                <c:pt idx="36">
                  <c:v>January'12</c:v>
                </c:pt>
                <c:pt idx="37">
                  <c:v>February'12</c:v>
                </c:pt>
                <c:pt idx="38">
                  <c:v>March'12</c:v>
                </c:pt>
                <c:pt idx="39">
                  <c:v>April'12</c:v>
                </c:pt>
                <c:pt idx="40">
                  <c:v>May'12</c:v>
                </c:pt>
                <c:pt idx="41">
                  <c:v>June'12</c:v>
                </c:pt>
                <c:pt idx="42">
                  <c:v>July'12</c:v>
                </c:pt>
                <c:pt idx="43">
                  <c:v>August'12</c:v>
                </c:pt>
                <c:pt idx="44">
                  <c:v>September'12</c:v>
                </c:pt>
                <c:pt idx="45">
                  <c:v>October,12</c:v>
                </c:pt>
                <c:pt idx="46">
                  <c:v>November'12</c:v>
                </c:pt>
                <c:pt idx="47">
                  <c:v>December'12</c:v>
                </c:pt>
                <c:pt idx="48">
                  <c:v>January'13</c:v>
                </c:pt>
                <c:pt idx="49">
                  <c:v>February'13</c:v>
                </c:pt>
                <c:pt idx="50">
                  <c:v>March'13</c:v>
                </c:pt>
                <c:pt idx="51">
                  <c:v>April'13</c:v>
                </c:pt>
                <c:pt idx="52">
                  <c:v>May'13</c:v>
                </c:pt>
                <c:pt idx="53">
                  <c:v>June'13</c:v>
                </c:pt>
                <c:pt idx="54">
                  <c:v>July'13</c:v>
                </c:pt>
                <c:pt idx="55">
                  <c:v>August'13</c:v>
                </c:pt>
                <c:pt idx="56">
                  <c:v>September'13</c:v>
                </c:pt>
                <c:pt idx="57">
                  <c:v>October,13</c:v>
                </c:pt>
                <c:pt idx="58">
                  <c:v>November'13</c:v>
                </c:pt>
                <c:pt idx="59">
                  <c:v>December'13</c:v>
                </c:pt>
                <c:pt idx="60">
                  <c:v>January'14</c:v>
                </c:pt>
                <c:pt idx="61">
                  <c:v>February'14</c:v>
                </c:pt>
                <c:pt idx="62">
                  <c:v>March'14</c:v>
                </c:pt>
                <c:pt idx="63">
                  <c:v>April'14</c:v>
                </c:pt>
                <c:pt idx="64">
                  <c:v>May'14</c:v>
                </c:pt>
                <c:pt idx="65">
                  <c:v>June'14</c:v>
                </c:pt>
                <c:pt idx="66">
                  <c:v>July'14</c:v>
                </c:pt>
                <c:pt idx="67">
                  <c:v>August'14</c:v>
                </c:pt>
                <c:pt idx="68">
                  <c:v>September'14</c:v>
                </c:pt>
                <c:pt idx="69">
                  <c:v>October,14</c:v>
                </c:pt>
                <c:pt idx="70">
                  <c:v>November'14</c:v>
                </c:pt>
                <c:pt idx="71">
                  <c:v>December'14</c:v>
                </c:pt>
              </c:strCache>
            </c:strRef>
          </c:cat>
          <c:val>
            <c:numRef>
              <c:f>[1]Comprehensive!$N$7:$CG$7</c:f>
              <c:numCache>
                <c:formatCode>General</c:formatCode>
                <c:ptCount val="7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150.1</c:v>
                </c:pt>
                <c:pt idx="20">
                  <c:v>150.1</c:v>
                </c:pt>
                <c:pt idx="21">
                  <c:v>150.1</c:v>
                </c:pt>
                <c:pt idx="22">
                  <c:v>150.1</c:v>
                </c:pt>
                <c:pt idx="23">
                  <c:v>150.1</c:v>
                </c:pt>
                <c:pt idx="24">
                  <c:v>150.1</c:v>
                </c:pt>
                <c:pt idx="25">
                  <c:v>150.1</c:v>
                </c:pt>
                <c:pt idx="26">
                  <c:v>150.1</c:v>
                </c:pt>
                <c:pt idx="27">
                  <c:v>150.1</c:v>
                </c:pt>
                <c:pt idx="28">
                  <c:v>150.1</c:v>
                </c:pt>
                <c:pt idx="29">
                  <c:v>150.1</c:v>
                </c:pt>
                <c:pt idx="30">
                  <c:v>150.1</c:v>
                </c:pt>
                <c:pt idx="31">
                  <c:v>150.1</c:v>
                </c:pt>
                <c:pt idx="32">
                  <c:v>150.1</c:v>
                </c:pt>
                <c:pt idx="33">
                  <c:v>150.1</c:v>
                </c:pt>
                <c:pt idx="34">
                  <c:v>150.1</c:v>
                </c:pt>
                <c:pt idx="35">
                  <c:v>150.1</c:v>
                </c:pt>
                <c:pt idx="36">
                  <c:v>150.1</c:v>
                </c:pt>
                <c:pt idx="37">
                  <c:v>150.1</c:v>
                </c:pt>
                <c:pt idx="38">
                  <c:v>150.1</c:v>
                </c:pt>
                <c:pt idx="39">
                  <c:v>150.1</c:v>
                </c:pt>
                <c:pt idx="40">
                  <c:v>150.1</c:v>
                </c:pt>
                <c:pt idx="41">
                  <c:v>150.1</c:v>
                </c:pt>
                <c:pt idx="42">
                  <c:v>150.1</c:v>
                </c:pt>
                <c:pt idx="43">
                  <c:v>150.1</c:v>
                </c:pt>
                <c:pt idx="44">
                  <c:v>150.1</c:v>
                </c:pt>
                <c:pt idx="45">
                  <c:v>150.1</c:v>
                </c:pt>
                <c:pt idx="46">
                  <c:v>150.1</c:v>
                </c:pt>
                <c:pt idx="47">
                  <c:v>150.1</c:v>
                </c:pt>
                <c:pt idx="48">
                  <c:v>150.1</c:v>
                </c:pt>
                <c:pt idx="49">
                  <c:v>150.1</c:v>
                </c:pt>
                <c:pt idx="50">
                  <c:v>150.1</c:v>
                </c:pt>
                <c:pt idx="51">
                  <c:v>150.1</c:v>
                </c:pt>
                <c:pt idx="52">
                  <c:v>150.1</c:v>
                </c:pt>
                <c:pt idx="53">
                  <c:v>150.1</c:v>
                </c:pt>
                <c:pt idx="54">
                  <c:v>150.1</c:v>
                </c:pt>
                <c:pt idx="55">
                  <c:v>150.1</c:v>
                </c:pt>
                <c:pt idx="56">
                  <c:v>150.1</c:v>
                </c:pt>
                <c:pt idx="57">
                  <c:v>150.1</c:v>
                </c:pt>
                <c:pt idx="58">
                  <c:v>150.1</c:v>
                </c:pt>
                <c:pt idx="59">
                  <c:v>150.1</c:v>
                </c:pt>
                <c:pt idx="60">
                  <c:v>150.1</c:v>
                </c:pt>
                <c:pt idx="61">
                  <c:v>150.1</c:v>
                </c:pt>
                <c:pt idx="62">
                  <c:v>150.1</c:v>
                </c:pt>
                <c:pt idx="63">
                  <c:v>150.1</c:v>
                </c:pt>
                <c:pt idx="64">
                  <c:v>244.36280000000002</c:v>
                </c:pt>
                <c:pt idx="65">
                  <c:v>244.36280000000002</c:v>
                </c:pt>
                <c:pt idx="66">
                  <c:v>244.36280000000002</c:v>
                </c:pt>
                <c:pt idx="67">
                  <c:v>244.36280000000002</c:v>
                </c:pt>
                <c:pt idx="68">
                  <c:v>244.36280000000002</c:v>
                </c:pt>
                <c:pt idx="69">
                  <c:v>244.36280000000002</c:v>
                </c:pt>
                <c:pt idx="70">
                  <c:v>244.36280000000002</c:v>
                </c:pt>
                <c:pt idx="71">
                  <c:v>244.36280000000002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[1]Comprehensive!$A$8</c:f>
              <c:strCache>
                <c:ptCount val="1"/>
                <c:pt idx="0">
                  <c:v>Electricity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[1]Comprehensive!$N$2:$CG$2</c:f>
              <c:strCache>
                <c:ptCount val="72"/>
                <c:pt idx="0">
                  <c:v>January'09</c:v>
                </c:pt>
                <c:pt idx="1">
                  <c:v>February'09</c:v>
                </c:pt>
                <c:pt idx="2">
                  <c:v>March'09</c:v>
                </c:pt>
                <c:pt idx="3">
                  <c:v>April'09</c:v>
                </c:pt>
                <c:pt idx="4">
                  <c:v>May'09</c:v>
                </c:pt>
                <c:pt idx="5">
                  <c:v>June'09</c:v>
                </c:pt>
                <c:pt idx="6">
                  <c:v>July'09</c:v>
                </c:pt>
                <c:pt idx="7">
                  <c:v>August'09</c:v>
                </c:pt>
                <c:pt idx="8">
                  <c:v>September'09</c:v>
                </c:pt>
                <c:pt idx="9">
                  <c:v>October,09</c:v>
                </c:pt>
                <c:pt idx="10">
                  <c:v>November'09</c:v>
                </c:pt>
                <c:pt idx="11">
                  <c:v>December'09</c:v>
                </c:pt>
                <c:pt idx="12">
                  <c:v>January'10</c:v>
                </c:pt>
                <c:pt idx="13">
                  <c:v>February'10</c:v>
                </c:pt>
                <c:pt idx="14">
                  <c:v>March'10</c:v>
                </c:pt>
                <c:pt idx="15">
                  <c:v>April'10</c:v>
                </c:pt>
                <c:pt idx="16">
                  <c:v>May'10</c:v>
                </c:pt>
                <c:pt idx="17">
                  <c:v>June'10</c:v>
                </c:pt>
                <c:pt idx="18">
                  <c:v>July'10</c:v>
                </c:pt>
                <c:pt idx="19">
                  <c:v>August'10</c:v>
                </c:pt>
                <c:pt idx="20">
                  <c:v>September'10</c:v>
                </c:pt>
                <c:pt idx="21">
                  <c:v>October,10</c:v>
                </c:pt>
                <c:pt idx="22">
                  <c:v>November'10</c:v>
                </c:pt>
                <c:pt idx="23">
                  <c:v>December'10</c:v>
                </c:pt>
                <c:pt idx="24">
                  <c:v>January'11</c:v>
                </c:pt>
                <c:pt idx="25">
                  <c:v>February'11</c:v>
                </c:pt>
                <c:pt idx="26">
                  <c:v>March'11</c:v>
                </c:pt>
                <c:pt idx="27">
                  <c:v>April'11</c:v>
                </c:pt>
                <c:pt idx="28">
                  <c:v>May'11</c:v>
                </c:pt>
                <c:pt idx="29">
                  <c:v>June'11</c:v>
                </c:pt>
                <c:pt idx="30">
                  <c:v>July'11</c:v>
                </c:pt>
                <c:pt idx="31">
                  <c:v>August'11</c:v>
                </c:pt>
                <c:pt idx="32">
                  <c:v>September'11</c:v>
                </c:pt>
                <c:pt idx="33">
                  <c:v>October,11</c:v>
                </c:pt>
                <c:pt idx="34">
                  <c:v>November'11</c:v>
                </c:pt>
                <c:pt idx="35">
                  <c:v>December'11</c:v>
                </c:pt>
                <c:pt idx="36">
                  <c:v>January'12</c:v>
                </c:pt>
                <c:pt idx="37">
                  <c:v>February'12</c:v>
                </c:pt>
                <c:pt idx="38">
                  <c:v>March'12</c:v>
                </c:pt>
                <c:pt idx="39">
                  <c:v>April'12</c:v>
                </c:pt>
                <c:pt idx="40">
                  <c:v>May'12</c:v>
                </c:pt>
                <c:pt idx="41">
                  <c:v>June'12</c:v>
                </c:pt>
                <c:pt idx="42">
                  <c:v>July'12</c:v>
                </c:pt>
                <c:pt idx="43">
                  <c:v>August'12</c:v>
                </c:pt>
                <c:pt idx="44">
                  <c:v>September'12</c:v>
                </c:pt>
                <c:pt idx="45">
                  <c:v>October,12</c:v>
                </c:pt>
                <c:pt idx="46">
                  <c:v>November'12</c:v>
                </c:pt>
                <c:pt idx="47">
                  <c:v>December'12</c:v>
                </c:pt>
                <c:pt idx="48">
                  <c:v>January'13</c:v>
                </c:pt>
                <c:pt idx="49">
                  <c:v>February'13</c:v>
                </c:pt>
                <c:pt idx="50">
                  <c:v>March'13</c:v>
                </c:pt>
                <c:pt idx="51">
                  <c:v>April'13</c:v>
                </c:pt>
                <c:pt idx="52">
                  <c:v>May'13</c:v>
                </c:pt>
                <c:pt idx="53">
                  <c:v>June'13</c:v>
                </c:pt>
                <c:pt idx="54">
                  <c:v>July'13</c:v>
                </c:pt>
                <c:pt idx="55">
                  <c:v>August'13</c:v>
                </c:pt>
                <c:pt idx="56">
                  <c:v>September'13</c:v>
                </c:pt>
                <c:pt idx="57">
                  <c:v>October,13</c:v>
                </c:pt>
                <c:pt idx="58">
                  <c:v>November'13</c:v>
                </c:pt>
                <c:pt idx="59">
                  <c:v>December'13</c:v>
                </c:pt>
                <c:pt idx="60">
                  <c:v>January'14</c:v>
                </c:pt>
                <c:pt idx="61">
                  <c:v>February'14</c:v>
                </c:pt>
                <c:pt idx="62">
                  <c:v>March'14</c:v>
                </c:pt>
                <c:pt idx="63">
                  <c:v>April'14</c:v>
                </c:pt>
                <c:pt idx="64">
                  <c:v>May'14</c:v>
                </c:pt>
                <c:pt idx="65">
                  <c:v>June'14</c:v>
                </c:pt>
                <c:pt idx="66">
                  <c:v>July'14</c:v>
                </c:pt>
                <c:pt idx="67">
                  <c:v>August'14</c:v>
                </c:pt>
                <c:pt idx="68">
                  <c:v>September'14</c:v>
                </c:pt>
                <c:pt idx="69">
                  <c:v>October,14</c:v>
                </c:pt>
                <c:pt idx="70">
                  <c:v>November'14</c:v>
                </c:pt>
                <c:pt idx="71">
                  <c:v>December'14</c:v>
                </c:pt>
              </c:strCache>
            </c:strRef>
          </c:cat>
          <c:val>
            <c:numRef>
              <c:f>[1]Comprehensive!$N$8:$CG$8</c:f>
              <c:numCache>
                <c:formatCode>General</c:formatCode>
                <c:ptCount val="7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106.8</c:v>
                </c:pt>
                <c:pt idx="26">
                  <c:v>106.8</c:v>
                </c:pt>
                <c:pt idx="27">
                  <c:v>122.92679999999999</c:v>
                </c:pt>
                <c:pt idx="28">
                  <c:v>122.92679999999999</c:v>
                </c:pt>
                <c:pt idx="29">
                  <c:v>122.92679999999999</c:v>
                </c:pt>
                <c:pt idx="30">
                  <c:v>122.92679999999999</c:v>
                </c:pt>
                <c:pt idx="31">
                  <c:v>122.92679999999999</c:v>
                </c:pt>
                <c:pt idx="32">
                  <c:v>122.92679999999999</c:v>
                </c:pt>
                <c:pt idx="33">
                  <c:v>122.92679999999999</c:v>
                </c:pt>
                <c:pt idx="34">
                  <c:v>122.92679999999999</c:v>
                </c:pt>
                <c:pt idx="35">
                  <c:v>122.92679999999999</c:v>
                </c:pt>
                <c:pt idx="36">
                  <c:v>122.92679999999999</c:v>
                </c:pt>
                <c:pt idx="37">
                  <c:v>122.92679999999999</c:v>
                </c:pt>
                <c:pt idx="38">
                  <c:v>122.92679999999999</c:v>
                </c:pt>
                <c:pt idx="39">
                  <c:v>122.92679999999999</c:v>
                </c:pt>
                <c:pt idx="40">
                  <c:v>122.92679999999999</c:v>
                </c:pt>
                <c:pt idx="41">
                  <c:v>122.92679999999999</c:v>
                </c:pt>
                <c:pt idx="42">
                  <c:v>122.92679999999999</c:v>
                </c:pt>
                <c:pt idx="43">
                  <c:v>122.92679999999999</c:v>
                </c:pt>
                <c:pt idx="44">
                  <c:v>122.92679999999999</c:v>
                </c:pt>
                <c:pt idx="45">
                  <c:v>122.92679999999999</c:v>
                </c:pt>
                <c:pt idx="46">
                  <c:v>122.92679999999999</c:v>
                </c:pt>
                <c:pt idx="47">
                  <c:v>122.92679999999999</c:v>
                </c:pt>
                <c:pt idx="48">
                  <c:v>122.92679999999999</c:v>
                </c:pt>
                <c:pt idx="49">
                  <c:v>122.92679999999999</c:v>
                </c:pt>
                <c:pt idx="50">
                  <c:v>122.92679999999999</c:v>
                </c:pt>
                <c:pt idx="51">
                  <c:v>122.92679999999999</c:v>
                </c:pt>
                <c:pt idx="52">
                  <c:v>122.92679999999999</c:v>
                </c:pt>
                <c:pt idx="53">
                  <c:v>122.92679999999999</c:v>
                </c:pt>
                <c:pt idx="54">
                  <c:v>122.92679999999999</c:v>
                </c:pt>
                <c:pt idx="55">
                  <c:v>122.92679999999999</c:v>
                </c:pt>
                <c:pt idx="56">
                  <c:v>122.92679999999999</c:v>
                </c:pt>
                <c:pt idx="57">
                  <c:v>122.92679999999999</c:v>
                </c:pt>
                <c:pt idx="58">
                  <c:v>122.92679999999999</c:v>
                </c:pt>
                <c:pt idx="59">
                  <c:v>122.92679999999999</c:v>
                </c:pt>
                <c:pt idx="60">
                  <c:v>122.92679999999999</c:v>
                </c:pt>
                <c:pt idx="61">
                  <c:v>122.92679999999999</c:v>
                </c:pt>
                <c:pt idx="62">
                  <c:v>122.92679999999999</c:v>
                </c:pt>
                <c:pt idx="63">
                  <c:v>122.92679999999999</c:v>
                </c:pt>
                <c:pt idx="64">
                  <c:v>122.92679999999999</c:v>
                </c:pt>
                <c:pt idx="65">
                  <c:v>136.81752839999999</c:v>
                </c:pt>
                <c:pt idx="66">
                  <c:v>136.81752839999999</c:v>
                </c:pt>
                <c:pt idx="67">
                  <c:v>136.81752839999999</c:v>
                </c:pt>
                <c:pt idx="68">
                  <c:v>136.81752839999999</c:v>
                </c:pt>
                <c:pt idx="69">
                  <c:v>136.81752839999999</c:v>
                </c:pt>
                <c:pt idx="70">
                  <c:v>136.81752839999999</c:v>
                </c:pt>
                <c:pt idx="71">
                  <c:v>136.81752839999999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[1]Comprehensive!$A$9</c:f>
              <c:strCache>
                <c:ptCount val="1"/>
                <c:pt idx="0">
                  <c:v>Heating and hot water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[1]Comprehensive!$N$2:$CG$2</c:f>
              <c:strCache>
                <c:ptCount val="72"/>
                <c:pt idx="0">
                  <c:v>January'09</c:v>
                </c:pt>
                <c:pt idx="1">
                  <c:v>February'09</c:v>
                </c:pt>
                <c:pt idx="2">
                  <c:v>March'09</c:v>
                </c:pt>
                <c:pt idx="3">
                  <c:v>April'09</c:v>
                </c:pt>
                <c:pt idx="4">
                  <c:v>May'09</c:v>
                </c:pt>
                <c:pt idx="5">
                  <c:v>June'09</c:v>
                </c:pt>
                <c:pt idx="6">
                  <c:v>July'09</c:v>
                </c:pt>
                <c:pt idx="7">
                  <c:v>August'09</c:v>
                </c:pt>
                <c:pt idx="8">
                  <c:v>September'09</c:v>
                </c:pt>
                <c:pt idx="9">
                  <c:v>October,09</c:v>
                </c:pt>
                <c:pt idx="10">
                  <c:v>November'09</c:v>
                </c:pt>
                <c:pt idx="11">
                  <c:v>December'09</c:v>
                </c:pt>
                <c:pt idx="12">
                  <c:v>January'10</c:v>
                </c:pt>
                <c:pt idx="13">
                  <c:v>February'10</c:v>
                </c:pt>
                <c:pt idx="14">
                  <c:v>March'10</c:v>
                </c:pt>
                <c:pt idx="15">
                  <c:v>April'10</c:v>
                </c:pt>
                <c:pt idx="16">
                  <c:v>May'10</c:v>
                </c:pt>
                <c:pt idx="17">
                  <c:v>June'10</c:v>
                </c:pt>
                <c:pt idx="18">
                  <c:v>July'10</c:v>
                </c:pt>
                <c:pt idx="19">
                  <c:v>August'10</c:v>
                </c:pt>
                <c:pt idx="20">
                  <c:v>September'10</c:v>
                </c:pt>
                <c:pt idx="21">
                  <c:v>October,10</c:v>
                </c:pt>
                <c:pt idx="22">
                  <c:v>November'10</c:v>
                </c:pt>
                <c:pt idx="23">
                  <c:v>December'10</c:v>
                </c:pt>
                <c:pt idx="24">
                  <c:v>January'11</c:v>
                </c:pt>
                <c:pt idx="25">
                  <c:v>February'11</c:v>
                </c:pt>
                <c:pt idx="26">
                  <c:v>March'11</c:v>
                </c:pt>
                <c:pt idx="27">
                  <c:v>April'11</c:v>
                </c:pt>
                <c:pt idx="28">
                  <c:v>May'11</c:v>
                </c:pt>
                <c:pt idx="29">
                  <c:v>June'11</c:v>
                </c:pt>
                <c:pt idx="30">
                  <c:v>July'11</c:v>
                </c:pt>
                <c:pt idx="31">
                  <c:v>August'11</c:v>
                </c:pt>
                <c:pt idx="32">
                  <c:v>September'11</c:v>
                </c:pt>
                <c:pt idx="33">
                  <c:v>October,11</c:v>
                </c:pt>
                <c:pt idx="34">
                  <c:v>November'11</c:v>
                </c:pt>
                <c:pt idx="35">
                  <c:v>December'11</c:v>
                </c:pt>
                <c:pt idx="36">
                  <c:v>January'12</c:v>
                </c:pt>
                <c:pt idx="37">
                  <c:v>February'12</c:v>
                </c:pt>
                <c:pt idx="38">
                  <c:v>March'12</c:v>
                </c:pt>
                <c:pt idx="39">
                  <c:v>April'12</c:v>
                </c:pt>
                <c:pt idx="40">
                  <c:v>May'12</c:v>
                </c:pt>
                <c:pt idx="41">
                  <c:v>June'12</c:v>
                </c:pt>
                <c:pt idx="42">
                  <c:v>July'12</c:v>
                </c:pt>
                <c:pt idx="43">
                  <c:v>August'12</c:v>
                </c:pt>
                <c:pt idx="44">
                  <c:v>September'12</c:v>
                </c:pt>
                <c:pt idx="45">
                  <c:v>October,12</c:v>
                </c:pt>
                <c:pt idx="46">
                  <c:v>November'12</c:v>
                </c:pt>
                <c:pt idx="47">
                  <c:v>December'12</c:v>
                </c:pt>
                <c:pt idx="48">
                  <c:v>January'13</c:v>
                </c:pt>
                <c:pt idx="49">
                  <c:v>February'13</c:v>
                </c:pt>
                <c:pt idx="50">
                  <c:v>March'13</c:v>
                </c:pt>
                <c:pt idx="51">
                  <c:v>April'13</c:v>
                </c:pt>
                <c:pt idx="52">
                  <c:v>May'13</c:v>
                </c:pt>
                <c:pt idx="53">
                  <c:v>June'13</c:v>
                </c:pt>
                <c:pt idx="54">
                  <c:v>July'13</c:v>
                </c:pt>
                <c:pt idx="55">
                  <c:v>August'13</c:v>
                </c:pt>
                <c:pt idx="56">
                  <c:v>September'13</c:v>
                </c:pt>
                <c:pt idx="57">
                  <c:v>October,13</c:v>
                </c:pt>
                <c:pt idx="58">
                  <c:v>November'13</c:v>
                </c:pt>
                <c:pt idx="59">
                  <c:v>December'13</c:v>
                </c:pt>
                <c:pt idx="60">
                  <c:v>January'14</c:v>
                </c:pt>
                <c:pt idx="61">
                  <c:v>February'14</c:v>
                </c:pt>
                <c:pt idx="62">
                  <c:v>March'14</c:v>
                </c:pt>
                <c:pt idx="63">
                  <c:v>April'14</c:v>
                </c:pt>
                <c:pt idx="64">
                  <c:v>May'14</c:v>
                </c:pt>
                <c:pt idx="65">
                  <c:v>June'14</c:v>
                </c:pt>
                <c:pt idx="66">
                  <c:v>July'14</c:v>
                </c:pt>
                <c:pt idx="67">
                  <c:v>August'14</c:v>
                </c:pt>
                <c:pt idx="68">
                  <c:v>September'14</c:v>
                </c:pt>
                <c:pt idx="69">
                  <c:v>October,14</c:v>
                </c:pt>
                <c:pt idx="70">
                  <c:v>November'14</c:v>
                </c:pt>
                <c:pt idx="71">
                  <c:v>December'14</c:v>
                </c:pt>
              </c:strCache>
            </c:strRef>
          </c:cat>
          <c:val>
            <c:numRef>
              <c:f>[1]Comprehensive!$N$9:$CG$9</c:f>
              <c:numCache>
                <c:formatCode>General</c:formatCode>
                <c:ptCount val="72"/>
                <c:pt idx="0">
                  <c:v>102.4</c:v>
                </c:pt>
                <c:pt idx="1">
                  <c:v>103.01440000000001</c:v>
                </c:pt>
                <c:pt idx="2">
                  <c:v>102.29329920000001</c:v>
                </c:pt>
                <c:pt idx="3">
                  <c:v>100.86119301119999</c:v>
                </c:pt>
                <c:pt idx="4">
                  <c:v>100.96205420421119</c:v>
                </c:pt>
                <c:pt idx="5">
                  <c:v>107.82747389009754</c:v>
                </c:pt>
                <c:pt idx="6">
                  <c:v>102.11261777392238</c:v>
                </c:pt>
                <c:pt idx="7">
                  <c:v>102.623180862792</c:v>
                </c:pt>
                <c:pt idx="8">
                  <c:v>103.13629676710596</c:v>
                </c:pt>
                <c:pt idx="9">
                  <c:v>104.37393232831124</c:v>
                </c:pt>
                <c:pt idx="10">
                  <c:v>106.7745327718624</c:v>
                </c:pt>
                <c:pt idx="11">
                  <c:v>106.66775823909055</c:v>
                </c:pt>
                <c:pt idx="12">
                  <c:v>107.84110357972052</c:v>
                </c:pt>
                <c:pt idx="13">
                  <c:v>108.48815020119883</c:v>
                </c:pt>
                <c:pt idx="14">
                  <c:v>107.72873314979044</c:v>
                </c:pt>
                <c:pt idx="15">
                  <c:v>106.32825961884316</c:v>
                </c:pt>
                <c:pt idx="16">
                  <c:v>106.64724439769969</c:v>
                </c:pt>
                <c:pt idx="17">
                  <c:v>106.540597153302</c:v>
                </c:pt>
                <c:pt idx="18">
                  <c:v>110.58913984512748</c:v>
                </c:pt>
                <c:pt idx="19">
                  <c:v>110.69972898497259</c:v>
                </c:pt>
                <c:pt idx="20">
                  <c:v>110.69972898497259</c:v>
                </c:pt>
                <c:pt idx="21">
                  <c:v>111.36392735888244</c:v>
                </c:pt>
                <c:pt idx="22">
                  <c:v>112.81165841454791</c:v>
                </c:pt>
                <c:pt idx="23">
                  <c:v>113.26290504820611</c:v>
                </c:pt>
                <c:pt idx="24">
                  <c:v>119.71889063595387</c:v>
                </c:pt>
                <c:pt idx="25">
                  <c:v>128.57808854301445</c:v>
                </c:pt>
                <c:pt idx="26">
                  <c:v>130.7639160482457</c:v>
                </c:pt>
                <c:pt idx="27">
                  <c:v>130.11009646800446</c:v>
                </c:pt>
                <c:pt idx="28">
                  <c:v>129.45954598566442</c:v>
                </c:pt>
                <c:pt idx="29">
                  <c:v>128.94170780172175</c:v>
                </c:pt>
                <c:pt idx="30">
                  <c:v>128.94170780172175</c:v>
                </c:pt>
                <c:pt idx="31">
                  <c:v>128.94170780172175</c:v>
                </c:pt>
                <c:pt idx="32">
                  <c:v>128.94170780172175</c:v>
                </c:pt>
                <c:pt idx="33">
                  <c:v>129.32853292512692</c:v>
                </c:pt>
                <c:pt idx="34">
                  <c:v>129.84584705682744</c:v>
                </c:pt>
                <c:pt idx="35">
                  <c:v>130.36523044505475</c:v>
                </c:pt>
                <c:pt idx="36">
                  <c:v>130.4955956754998</c:v>
                </c:pt>
                <c:pt idx="37">
                  <c:v>131.6700560365793</c:v>
                </c:pt>
                <c:pt idx="38">
                  <c:v>132.3284063167622</c:v>
                </c:pt>
                <c:pt idx="39">
                  <c:v>130.34348022201075</c:v>
                </c:pt>
                <c:pt idx="40">
                  <c:v>129.82210630112272</c:v>
                </c:pt>
                <c:pt idx="41">
                  <c:v>129.82210630112272</c:v>
                </c:pt>
                <c:pt idx="42">
                  <c:v>129.82210630112272</c:v>
                </c:pt>
                <c:pt idx="43">
                  <c:v>129.82210630112272</c:v>
                </c:pt>
                <c:pt idx="44">
                  <c:v>129.69228419482161</c:v>
                </c:pt>
                <c:pt idx="45">
                  <c:v>129.95166876321125</c:v>
                </c:pt>
                <c:pt idx="46">
                  <c:v>128.52220040681593</c:v>
                </c:pt>
                <c:pt idx="47">
                  <c:v>129.67890021047728</c:v>
                </c:pt>
                <c:pt idx="48">
                  <c:v>131.75376261384491</c:v>
                </c:pt>
                <c:pt idx="49">
                  <c:v>131.4902550886172</c:v>
                </c:pt>
                <c:pt idx="50">
                  <c:v>130.43833304790826</c:v>
                </c:pt>
                <c:pt idx="51">
                  <c:v>130.43833304790826</c:v>
                </c:pt>
                <c:pt idx="52">
                  <c:v>129.78614138266872</c:v>
                </c:pt>
                <c:pt idx="53">
                  <c:v>129.78614138266872</c:v>
                </c:pt>
                <c:pt idx="54">
                  <c:v>129.78614138266872</c:v>
                </c:pt>
                <c:pt idx="55">
                  <c:v>129.78614138266872</c:v>
                </c:pt>
                <c:pt idx="56">
                  <c:v>129.78614138266872</c:v>
                </c:pt>
                <c:pt idx="57">
                  <c:v>130.04571366543405</c:v>
                </c:pt>
                <c:pt idx="58">
                  <c:v>128.74525652877972</c:v>
                </c:pt>
                <c:pt idx="59">
                  <c:v>129.3889828114236</c:v>
                </c:pt>
                <c:pt idx="60">
                  <c:v>131.20042857078354</c:v>
                </c:pt>
                <c:pt idx="61">
                  <c:v>131.72523028506669</c:v>
                </c:pt>
                <c:pt idx="62">
                  <c:v>130.80315367307122</c:v>
                </c:pt>
                <c:pt idx="63">
                  <c:v>128.05628744593673</c:v>
                </c:pt>
                <c:pt idx="64">
                  <c:v>127.80017487104486</c:v>
                </c:pt>
                <c:pt idx="65">
                  <c:v>127.67237469617383</c:v>
                </c:pt>
                <c:pt idx="66">
                  <c:v>136.48176855020984</c:v>
                </c:pt>
                <c:pt idx="67">
                  <c:v>138.11954977281235</c:v>
                </c:pt>
                <c:pt idx="68">
                  <c:v>138.39578887235797</c:v>
                </c:pt>
                <c:pt idx="69">
                  <c:v>150.15943092650841</c:v>
                </c:pt>
                <c:pt idx="70">
                  <c:v>183.7951434540463</c:v>
                </c:pt>
                <c:pt idx="71">
                  <c:v>190.04417833148389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494608"/>
        <c:axId val="120445944"/>
      </c:lineChart>
      <c:catAx>
        <c:axId val="31449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20445944"/>
        <c:crosses val="autoZero"/>
        <c:auto val="1"/>
        <c:lblAlgn val="ctr"/>
        <c:lblOffset val="100"/>
        <c:noMultiLvlLbl val="0"/>
      </c:catAx>
      <c:valAx>
        <c:axId val="12044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1449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Price compared to December'</a:t>
            </a:r>
            <a:r>
              <a:rPr lang="en-US" baseline="0"/>
              <a:t>08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[1]Comprehensive!$A$11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[1]Comprehensive!$CH$2:$CW$2</c:f>
              <c:strCache>
                <c:ptCount val="16"/>
                <c:pt idx="0">
                  <c:v>January'15</c:v>
                </c:pt>
                <c:pt idx="1">
                  <c:v>February'15</c:v>
                </c:pt>
                <c:pt idx="2">
                  <c:v>March'15</c:v>
                </c:pt>
                <c:pt idx="3">
                  <c:v>April'15</c:v>
                </c:pt>
                <c:pt idx="4">
                  <c:v>May'15</c:v>
                </c:pt>
                <c:pt idx="5">
                  <c:v>June'15</c:v>
                </c:pt>
                <c:pt idx="6">
                  <c:v>July'15</c:v>
                </c:pt>
                <c:pt idx="7">
                  <c:v>August'15</c:v>
                </c:pt>
                <c:pt idx="8">
                  <c:v>September'15</c:v>
                </c:pt>
                <c:pt idx="9">
                  <c:v>October,15</c:v>
                </c:pt>
                <c:pt idx="10">
                  <c:v>November'15</c:v>
                </c:pt>
                <c:pt idx="11">
                  <c:v>December'15</c:v>
                </c:pt>
                <c:pt idx="12">
                  <c:v>January'16</c:v>
                </c:pt>
                <c:pt idx="13">
                  <c:v>February'16</c:v>
                </c:pt>
                <c:pt idx="14">
                  <c:v>March'16</c:v>
                </c:pt>
                <c:pt idx="15">
                  <c:v>April'16</c:v>
                </c:pt>
              </c:strCache>
            </c:strRef>
          </c:cat>
          <c:val>
            <c:numRef>
              <c:f>[1]Comprehensive!$CH$11:$CW$11</c:f>
              <c:numCache>
                <c:formatCode>General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553.4</c:v>
                </c:pt>
                <c:pt idx="4">
                  <c:v>553.4</c:v>
                </c:pt>
                <c:pt idx="5">
                  <c:v>553.4</c:v>
                </c:pt>
                <c:pt idx="6">
                  <c:v>553.4</c:v>
                </c:pt>
                <c:pt idx="7">
                  <c:v>553.4</c:v>
                </c:pt>
                <c:pt idx="8">
                  <c:v>553.4</c:v>
                </c:pt>
                <c:pt idx="9">
                  <c:v>372.99160000000006</c:v>
                </c:pt>
                <c:pt idx="10">
                  <c:v>372.99160000000006</c:v>
                </c:pt>
                <c:pt idx="11">
                  <c:v>372.99160000000006</c:v>
                </c:pt>
                <c:pt idx="12">
                  <c:v>372.99160000000006</c:v>
                </c:pt>
                <c:pt idx="13">
                  <c:v>372.99160000000006</c:v>
                </c:pt>
                <c:pt idx="14">
                  <c:v>372.99160000000006</c:v>
                </c:pt>
                <c:pt idx="15">
                  <c:v>553.51953440000011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[1]Comprehensive!$A$12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[1]Comprehensive!$CH$2:$CW$2</c:f>
              <c:strCache>
                <c:ptCount val="16"/>
                <c:pt idx="0">
                  <c:v>January'15</c:v>
                </c:pt>
                <c:pt idx="1">
                  <c:v>February'15</c:v>
                </c:pt>
                <c:pt idx="2">
                  <c:v>March'15</c:v>
                </c:pt>
                <c:pt idx="3">
                  <c:v>April'15</c:v>
                </c:pt>
                <c:pt idx="4">
                  <c:v>May'15</c:v>
                </c:pt>
                <c:pt idx="5">
                  <c:v>June'15</c:v>
                </c:pt>
                <c:pt idx="6">
                  <c:v>July'15</c:v>
                </c:pt>
                <c:pt idx="7">
                  <c:v>August'15</c:v>
                </c:pt>
                <c:pt idx="8">
                  <c:v>September'15</c:v>
                </c:pt>
                <c:pt idx="9">
                  <c:v>October,15</c:v>
                </c:pt>
                <c:pt idx="10">
                  <c:v>November'15</c:v>
                </c:pt>
                <c:pt idx="11">
                  <c:v>December'15</c:v>
                </c:pt>
                <c:pt idx="12">
                  <c:v>January'16</c:v>
                </c:pt>
                <c:pt idx="13">
                  <c:v>February'16</c:v>
                </c:pt>
                <c:pt idx="14">
                  <c:v>March'16</c:v>
                </c:pt>
                <c:pt idx="15">
                  <c:v>April'16</c:v>
                </c:pt>
              </c:strCache>
            </c:strRef>
          </c:cat>
          <c:val>
            <c:numRef>
              <c:f>[1]Comprehensive!$CH$12:$CW$12</c:f>
              <c:numCache>
                <c:formatCode>General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133.6</c:v>
                </c:pt>
                <c:pt idx="4">
                  <c:v>133.6</c:v>
                </c:pt>
                <c:pt idx="5">
                  <c:v>133.6</c:v>
                </c:pt>
                <c:pt idx="6">
                  <c:v>133.6</c:v>
                </c:pt>
                <c:pt idx="7">
                  <c:v>133.6</c:v>
                </c:pt>
                <c:pt idx="8">
                  <c:v>166.8664</c:v>
                </c:pt>
                <c:pt idx="9">
                  <c:v>166.8664</c:v>
                </c:pt>
                <c:pt idx="10">
                  <c:v>166.8664</c:v>
                </c:pt>
                <c:pt idx="11">
                  <c:v>166.8664</c:v>
                </c:pt>
                <c:pt idx="12">
                  <c:v>166.8664</c:v>
                </c:pt>
                <c:pt idx="13">
                  <c:v>166.8664</c:v>
                </c:pt>
                <c:pt idx="14">
                  <c:v>208.91673279999998</c:v>
                </c:pt>
                <c:pt idx="15">
                  <c:v>208.91673279999998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[1]Comprehensive!$A$13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[1]Comprehensive!$CH$2:$CW$2</c:f>
              <c:strCache>
                <c:ptCount val="16"/>
                <c:pt idx="0">
                  <c:v>January'15</c:v>
                </c:pt>
                <c:pt idx="1">
                  <c:v>February'15</c:v>
                </c:pt>
                <c:pt idx="2">
                  <c:v>March'15</c:v>
                </c:pt>
                <c:pt idx="3">
                  <c:v>April'15</c:v>
                </c:pt>
                <c:pt idx="4">
                  <c:v>May'15</c:v>
                </c:pt>
                <c:pt idx="5">
                  <c:v>June'15</c:v>
                </c:pt>
                <c:pt idx="6">
                  <c:v>July'15</c:v>
                </c:pt>
                <c:pt idx="7">
                  <c:v>August'15</c:v>
                </c:pt>
                <c:pt idx="8">
                  <c:v>September'15</c:v>
                </c:pt>
                <c:pt idx="9">
                  <c:v>October,15</c:v>
                </c:pt>
                <c:pt idx="10">
                  <c:v>November'15</c:v>
                </c:pt>
                <c:pt idx="11">
                  <c:v>December'15</c:v>
                </c:pt>
                <c:pt idx="12">
                  <c:v>January'16</c:v>
                </c:pt>
                <c:pt idx="13">
                  <c:v>February'16</c:v>
                </c:pt>
                <c:pt idx="14">
                  <c:v>March'16</c:v>
                </c:pt>
                <c:pt idx="15">
                  <c:v>April'16</c:v>
                </c:pt>
              </c:strCache>
            </c:strRef>
          </c:cat>
          <c:val>
            <c:numRef>
              <c:f>[1]Comprehensive!$CH$13:$CW$13</c:f>
              <c:numCache>
                <c:formatCode>General</c:formatCode>
                <c:ptCount val="16"/>
                <c:pt idx="0">
                  <c:v>100.4</c:v>
                </c:pt>
                <c:pt idx="1">
                  <c:v>100.50040000000001</c:v>
                </c:pt>
                <c:pt idx="2">
                  <c:v>100.29939920000001</c:v>
                </c:pt>
                <c:pt idx="3">
                  <c:v>100.19909980080001</c:v>
                </c:pt>
                <c:pt idx="4">
                  <c:v>107.61383318605922</c:v>
                </c:pt>
                <c:pt idx="5">
                  <c:v>108.79758535110587</c:v>
                </c:pt>
                <c:pt idx="6">
                  <c:v>108.79758535110587</c:v>
                </c:pt>
                <c:pt idx="7">
                  <c:v>108.79758535110587</c:v>
                </c:pt>
                <c:pt idx="8">
                  <c:v>108.79758535110587</c:v>
                </c:pt>
                <c:pt idx="9">
                  <c:v>152.20782190619713</c:v>
                </c:pt>
                <c:pt idx="10">
                  <c:v>178.38756727406303</c:v>
                </c:pt>
                <c:pt idx="11">
                  <c:v>178.38756727406303</c:v>
                </c:pt>
                <c:pt idx="12">
                  <c:v>178.38756727406303</c:v>
                </c:pt>
                <c:pt idx="13">
                  <c:v>178.20917970678897</c:v>
                </c:pt>
                <c:pt idx="14">
                  <c:v>178.03097052708222</c:v>
                </c:pt>
                <c:pt idx="15">
                  <c:v>178.03097052708222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983992"/>
        <c:axId val="374984384"/>
      </c:lineChart>
      <c:catAx>
        <c:axId val="37498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74984384"/>
        <c:crosses val="autoZero"/>
        <c:auto val="1"/>
        <c:lblAlgn val="ctr"/>
        <c:lblOffset val="100"/>
        <c:noMultiLvlLbl val="0"/>
      </c:catAx>
      <c:valAx>
        <c:axId val="37498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74983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1.a. Month-to-month price change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9.1492052085172568E-2"/>
          <c:y val="0.11067397266592734"/>
          <c:w val="0.89965572890867229"/>
          <c:h val="0.53713285015334011"/>
        </c:manualLayout>
      </c:layout>
      <c:lineChart>
        <c:grouping val="standard"/>
        <c:varyColors val="0"/>
        <c:ser>
          <c:idx val="0"/>
          <c:order val="0"/>
          <c:tx>
            <c:strRef>
              <c:f>[1]Comprehensive!$A$3</c:f>
              <c:strCache>
                <c:ptCount val="1"/>
                <c:pt idx="0">
                  <c:v>Natural gas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[1]Comprehensive!$N$2:$CG$2</c:f>
              <c:strCache>
                <c:ptCount val="72"/>
                <c:pt idx="0">
                  <c:v>January'09</c:v>
                </c:pt>
                <c:pt idx="1">
                  <c:v>February'09</c:v>
                </c:pt>
                <c:pt idx="2">
                  <c:v>March'09</c:v>
                </c:pt>
                <c:pt idx="3">
                  <c:v>April'09</c:v>
                </c:pt>
                <c:pt idx="4">
                  <c:v>May'09</c:v>
                </c:pt>
                <c:pt idx="5">
                  <c:v>June'09</c:v>
                </c:pt>
                <c:pt idx="6">
                  <c:v>July'09</c:v>
                </c:pt>
                <c:pt idx="7">
                  <c:v>August'09</c:v>
                </c:pt>
                <c:pt idx="8">
                  <c:v>September'09</c:v>
                </c:pt>
                <c:pt idx="9">
                  <c:v>October,09</c:v>
                </c:pt>
                <c:pt idx="10">
                  <c:v>November'09</c:v>
                </c:pt>
                <c:pt idx="11">
                  <c:v>December'09</c:v>
                </c:pt>
                <c:pt idx="12">
                  <c:v>January'10</c:v>
                </c:pt>
                <c:pt idx="13">
                  <c:v>February'10</c:v>
                </c:pt>
                <c:pt idx="14">
                  <c:v>March'10</c:v>
                </c:pt>
                <c:pt idx="15">
                  <c:v>April'10</c:v>
                </c:pt>
                <c:pt idx="16">
                  <c:v>May'10</c:v>
                </c:pt>
                <c:pt idx="17">
                  <c:v>June'10</c:v>
                </c:pt>
                <c:pt idx="18">
                  <c:v>July'10</c:v>
                </c:pt>
                <c:pt idx="19">
                  <c:v>August'10</c:v>
                </c:pt>
                <c:pt idx="20">
                  <c:v>September'10</c:v>
                </c:pt>
                <c:pt idx="21">
                  <c:v>October,10</c:v>
                </c:pt>
                <c:pt idx="22">
                  <c:v>November'10</c:v>
                </c:pt>
                <c:pt idx="23">
                  <c:v>December'10</c:v>
                </c:pt>
                <c:pt idx="24">
                  <c:v>January'11</c:v>
                </c:pt>
                <c:pt idx="25">
                  <c:v>February'11</c:v>
                </c:pt>
                <c:pt idx="26">
                  <c:v>March'11</c:v>
                </c:pt>
                <c:pt idx="27">
                  <c:v>April'11</c:v>
                </c:pt>
                <c:pt idx="28">
                  <c:v>May'11</c:v>
                </c:pt>
                <c:pt idx="29">
                  <c:v>June'11</c:v>
                </c:pt>
                <c:pt idx="30">
                  <c:v>July'11</c:v>
                </c:pt>
                <c:pt idx="31">
                  <c:v>August'11</c:v>
                </c:pt>
                <c:pt idx="32">
                  <c:v>September'11</c:v>
                </c:pt>
                <c:pt idx="33">
                  <c:v>October,11</c:v>
                </c:pt>
                <c:pt idx="34">
                  <c:v>November'11</c:v>
                </c:pt>
                <c:pt idx="35">
                  <c:v>December'11</c:v>
                </c:pt>
                <c:pt idx="36">
                  <c:v>January'12</c:v>
                </c:pt>
                <c:pt idx="37">
                  <c:v>February'12</c:v>
                </c:pt>
                <c:pt idx="38">
                  <c:v>March'12</c:v>
                </c:pt>
                <c:pt idx="39">
                  <c:v>April'12</c:v>
                </c:pt>
                <c:pt idx="40">
                  <c:v>May'12</c:v>
                </c:pt>
                <c:pt idx="41">
                  <c:v>June'12</c:v>
                </c:pt>
                <c:pt idx="42">
                  <c:v>July'12</c:v>
                </c:pt>
                <c:pt idx="43">
                  <c:v>August'12</c:v>
                </c:pt>
                <c:pt idx="44">
                  <c:v>September'12</c:v>
                </c:pt>
                <c:pt idx="45">
                  <c:v>October,12</c:v>
                </c:pt>
                <c:pt idx="46">
                  <c:v>November'12</c:v>
                </c:pt>
                <c:pt idx="47">
                  <c:v>December'12</c:v>
                </c:pt>
                <c:pt idx="48">
                  <c:v>January'13</c:v>
                </c:pt>
                <c:pt idx="49">
                  <c:v>February'13</c:v>
                </c:pt>
                <c:pt idx="50">
                  <c:v>March'13</c:v>
                </c:pt>
                <c:pt idx="51">
                  <c:v>April'13</c:v>
                </c:pt>
                <c:pt idx="52">
                  <c:v>May'13</c:v>
                </c:pt>
                <c:pt idx="53">
                  <c:v>June'13</c:v>
                </c:pt>
                <c:pt idx="54">
                  <c:v>July'13</c:v>
                </c:pt>
                <c:pt idx="55">
                  <c:v>August'13</c:v>
                </c:pt>
                <c:pt idx="56">
                  <c:v>September'13</c:v>
                </c:pt>
                <c:pt idx="57">
                  <c:v>October,13</c:v>
                </c:pt>
                <c:pt idx="58">
                  <c:v>November'13</c:v>
                </c:pt>
                <c:pt idx="59">
                  <c:v>December'13</c:v>
                </c:pt>
                <c:pt idx="60">
                  <c:v>January'14</c:v>
                </c:pt>
                <c:pt idx="61">
                  <c:v>February'14</c:v>
                </c:pt>
                <c:pt idx="62">
                  <c:v>March'14</c:v>
                </c:pt>
                <c:pt idx="63">
                  <c:v>April'14</c:v>
                </c:pt>
                <c:pt idx="64">
                  <c:v>May'14</c:v>
                </c:pt>
                <c:pt idx="65">
                  <c:v>June'14</c:v>
                </c:pt>
                <c:pt idx="66">
                  <c:v>July'14</c:v>
                </c:pt>
                <c:pt idx="67">
                  <c:v>August'14</c:v>
                </c:pt>
                <c:pt idx="68">
                  <c:v>September'14</c:v>
                </c:pt>
                <c:pt idx="69">
                  <c:v>October,14</c:v>
                </c:pt>
                <c:pt idx="70">
                  <c:v>November'14</c:v>
                </c:pt>
                <c:pt idx="71">
                  <c:v>December'14</c:v>
                </c:pt>
              </c:strCache>
            </c:strRef>
          </c:cat>
          <c:val>
            <c:numRef>
              <c:f>[1]Comprehensive!$N$3:$CG$3</c:f>
              <c:numCache>
                <c:formatCode>General</c:formatCode>
                <c:ptCount val="7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150.1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162.80000000000001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[1]Comprehensive!$A$4</c:f>
              <c:strCache>
                <c:ptCount val="1"/>
                <c:pt idx="0">
                  <c:v>Electricity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[1]Comprehensive!$N$2:$CG$2</c:f>
              <c:strCache>
                <c:ptCount val="72"/>
                <c:pt idx="0">
                  <c:v>January'09</c:v>
                </c:pt>
                <c:pt idx="1">
                  <c:v>February'09</c:v>
                </c:pt>
                <c:pt idx="2">
                  <c:v>March'09</c:v>
                </c:pt>
                <c:pt idx="3">
                  <c:v>April'09</c:v>
                </c:pt>
                <c:pt idx="4">
                  <c:v>May'09</c:v>
                </c:pt>
                <c:pt idx="5">
                  <c:v>June'09</c:v>
                </c:pt>
                <c:pt idx="6">
                  <c:v>July'09</c:v>
                </c:pt>
                <c:pt idx="7">
                  <c:v>August'09</c:v>
                </c:pt>
                <c:pt idx="8">
                  <c:v>September'09</c:v>
                </c:pt>
                <c:pt idx="9">
                  <c:v>October,09</c:v>
                </c:pt>
                <c:pt idx="10">
                  <c:v>November'09</c:v>
                </c:pt>
                <c:pt idx="11">
                  <c:v>December'09</c:v>
                </c:pt>
                <c:pt idx="12">
                  <c:v>January'10</c:v>
                </c:pt>
                <c:pt idx="13">
                  <c:v>February'10</c:v>
                </c:pt>
                <c:pt idx="14">
                  <c:v>March'10</c:v>
                </c:pt>
                <c:pt idx="15">
                  <c:v>April'10</c:v>
                </c:pt>
                <c:pt idx="16">
                  <c:v>May'10</c:v>
                </c:pt>
                <c:pt idx="17">
                  <c:v>June'10</c:v>
                </c:pt>
                <c:pt idx="18">
                  <c:v>July'10</c:v>
                </c:pt>
                <c:pt idx="19">
                  <c:v>August'10</c:v>
                </c:pt>
                <c:pt idx="20">
                  <c:v>September'10</c:v>
                </c:pt>
                <c:pt idx="21">
                  <c:v>October,10</c:v>
                </c:pt>
                <c:pt idx="22">
                  <c:v>November'10</c:v>
                </c:pt>
                <c:pt idx="23">
                  <c:v>December'10</c:v>
                </c:pt>
                <c:pt idx="24">
                  <c:v>January'11</c:v>
                </c:pt>
                <c:pt idx="25">
                  <c:v>February'11</c:v>
                </c:pt>
                <c:pt idx="26">
                  <c:v>March'11</c:v>
                </c:pt>
                <c:pt idx="27">
                  <c:v>April'11</c:v>
                </c:pt>
                <c:pt idx="28">
                  <c:v>May'11</c:v>
                </c:pt>
                <c:pt idx="29">
                  <c:v>June'11</c:v>
                </c:pt>
                <c:pt idx="30">
                  <c:v>July'11</c:v>
                </c:pt>
                <c:pt idx="31">
                  <c:v>August'11</c:v>
                </c:pt>
                <c:pt idx="32">
                  <c:v>September'11</c:v>
                </c:pt>
                <c:pt idx="33">
                  <c:v>October,11</c:v>
                </c:pt>
                <c:pt idx="34">
                  <c:v>November'11</c:v>
                </c:pt>
                <c:pt idx="35">
                  <c:v>December'11</c:v>
                </c:pt>
                <c:pt idx="36">
                  <c:v>January'12</c:v>
                </c:pt>
                <c:pt idx="37">
                  <c:v>February'12</c:v>
                </c:pt>
                <c:pt idx="38">
                  <c:v>March'12</c:v>
                </c:pt>
                <c:pt idx="39">
                  <c:v>April'12</c:v>
                </c:pt>
                <c:pt idx="40">
                  <c:v>May'12</c:v>
                </c:pt>
                <c:pt idx="41">
                  <c:v>June'12</c:v>
                </c:pt>
                <c:pt idx="42">
                  <c:v>July'12</c:v>
                </c:pt>
                <c:pt idx="43">
                  <c:v>August'12</c:v>
                </c:pt>
                <c:pt idx="44">
                  <c:v>September'12</c:v>
                </c:pt>
                <c:pt idx="45">
                  <c:v>October,12</c:v>
                </c:pt>
                <c:pt idx="46">
                  <c:v>November'12</c:v>
                </c:pt>
                <c:pt idx="47">
                  <c:v>December'12</c:v>
                </c:pt>
                <c:pt idx="48">
                  <c:v>January'13</c:v>
                </c:pt>
                <c:pt idx="49">
                  <c:v>February'13</c:v>
                </c:pt>
                <c:pt idx="50">
                  <c:v>March'13</c:v>
                </c:pt>
                <c:pt idx="51">
                  <c:v>April'13</c:v>
                </c:pt>
                <c:pt idx="52">
                  <c:v>May'13</c:v>
                </c:pt>
                <c:pt idx="53">
                  <c:v>June'13</c:v>
                </c:pt>
                <c:pt idx="54">
                  <c:v>July'13</c:v>
                </c:pt>
                <c:pt idx="55">
                  <c:v>August'13</c:v>
                </c:pt>
                <c:pt idx="56">
                  <c:v>September'13</c:v>
                </c:pt>
                <c:pt idx="57">
                  <c:v>October,13</c:v>
                </c:pt>
                <c:pt idx="58">
                  <c:v>November'13</c:v>
                </c:pt>
                <c:pt idx="59">
                  <c:v>December'13</c:v>
                </c:pt>
                <c:pt idx="60">
                  <c:v>January'14</c:v>
                </c:pt>
                <c:pt idx="61">
                  <c:v>February'14</c:v>
                </c:pt>
                <c:pt idx="62">
                  <c:v>March'14</c:v>
                </c:pt>
                <c:pt idx="63">
                  <c:v>April'14</c:v>
                </c:pt>
                <c:pt idx="64">
                  <c:v>May'14</c:v>
                </c:pt>
                <c:pt idx="65">
                  <c:v>June'14</c:v>
                </c:pt>
                <c:pt idx="66">
                  <c:v>July'14</c:v>
                </c:pt>
                <c:pt idx="67">
                  <c:v>August'14</c:v>
                </c:pt>
                <c:pt idx="68">
                  <c:v>September'14</c:v>
                </c:pt>
                <c:pt idx="69">
                  <c:v>October,14</c:v>
                </c:pt>
                <c:pt idx="70">
                  <c:v>November'14</c:v>
                </c:pt>
                <c:pt idx="71">
                  <c:v>December'14</c:v>
                </c:pt>
              </c:strCache>
            </c:strRef>
          </c:cat>
          <c:val>
            <c:numRef>
              <c:f>[1]Comprehensive!$N$4:$CG$4</c:f>
              <c:numCache>
                <c:formatCode>General</c:formatCode>
                <c:ptCount val="7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106.8</c:v>
                </c:pt>
                <c:pt idx="26">
                  <c:v>100</c:v>
                </c:pt>
                <c:pt idx="27">
                  <c:v>115.1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111.3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[1]Comprehensive!$A$5</c:f>
              <c:strCache>
                <c:ptCount val="1"/>
                <c:pt idx="0">
                  <c:v>Heating&amp;Hot water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[1]Comprehensive!$N$2:$CG$2</c:f>
              <c:strCache>
                <c:ptCount val="72"/>
                <c:pt idx="0">
                  <c:v>January'09</c:v>
                </c:pt>
                <c:pt idx="1">
                  <c:v>February'09</c:v>
                </c:pt>
                <c:pt idx="2">
                  <c:v>March'09</c:v>
                </c:pt>
                <c:pt idx="3">
                  <c:v>April'09</c:v>
                </c:pt>
                <c:pt idx="4">
                  <c:v>May'09</c:v>
                </c:pt>
                <c:pt idx="5">
                  <c:v>June'09</c:v>
                </c:pt>
                <c:pt idx="6">
                  <c:v>July'09</c:v>
                </c:pt>
                <c:pt idx="7">
                  <c:v>August'09</c:v>
                </c:pt>
                <c:pt idx="8">
                  <c:v>September'09</c:v>
                </c:pt>
                <c:pt idx="9">
                  <c:v>October,09</c:v>
                </c:pt>
                <c:pt idx="10">
                  <c:v>November'09</c:v>
                </c:pt>
                <c:pt idx="11">
                  <c:v>December'09</c:v>
                </c:pt>
                <c:pt idx="12">
                  <c:v>January'10</c:v>
                </c:pt>
                <c:pt idx="13">
                  <c:v>February'10</c:v>
                </c:pt>
                <c:pt idx="14">
                  <c:v>March'10</c:v>
                </c:pt>
                <c:pt idx="15">
                  <c:v>April'10</c:v>
                </c:pt>
                <c:pt idx="16">
                  <c:v>May'10</c:v>
                </c:pt>
                <c:pt idx="17">
                  <c:v>June'10</c:v>
                </c:pt>
                <c:pt idx="18">
                  <c:v>July'10</c:v>
                </c:pt>
                <c:pt idx="19">
                  <c:v>August'10</c:v>
                </c:pt>
                <c:pt idx="20">
                  <c:v>September'10</c:v>
                </c:pt>
                <c:pt idx="21">
                  <c:v>October,10</c:v>
                </c:pt>
                <c:pt idx="22">
                  <c:v>November'10</c:v>
                </c:pt>
                <c:pt idx="23">
                  <c:v>December'10</c:v>
                </c:pt>
                <c:pt idx="24">
                  <c:v>January'11</c:v>
                </c:pt>
                <c:pt idx="25">
                  <c:v>February'11</c:v>
                </c:pt>
                <c:pt idx="26">
                  <c:v>March'11</c:v>
                </c:pt>
                <c:pt idx="27">
                  <c:v>April'11</c:v>
                </c:pt>
                <c:pt idx="28">
                  <c:v>May'11</c:v>
                </c:pt>
                <c:pt idx="29">
                  <c:v>June'11</c:v>
                </c:pt>
                <c:pt idx="30">
                  <c:v>July'11</c:v>
                </c:pt>
                <c:pt idx="31">
                  <c:v>August'11</c:v>
                </c:pt>
                <c:pt idx="32">
                  <c:v>September'11</c:v>
                </c:pt>
                <c:pt idx="33">
                  <c:v>October,11</c:v>
                </c:pt>
                <c:pt idx="34">
                  <c:v>November'11</c:v>
                </c:pt>
                <c:pt idx="35">
                  <c:v>December'11</c:v>
                </c:pt>
                <c:pt idx="36">
                  <c:v>January'12</c:v>
                </c:pt>
                <c:pt idx="37">
                  <c:v>February'12</c:v>
                </c:pt>
                <c:pt idx="38">
                  <c:v>March'12</c:v>
                </c:pt>
                <c:pt idx="39">
                  <c:v>April'12</c:v>
                </c:pt>
                <c:pt idx="40">
                  <c:v>May'12</c:v>
                </c:pt>
                <c:pt idx="41">
                  <c:v>June'12</c:v>
                </c:pt>
                <c:pt idx="42">
                  <c:v>July'12</c:v>
                </c:pt>
                <c:pt idx="43">
                  <c:v>August'12</c:v>
                </c:pt>
                <c:pt idx="44">
                  <c:v>September'12</c:v>
                </c:pt>
                <c:pt idx="45">
                  <c:v>October,12</c:v>
                </c:pt>
                <c:pt idx="46">
                  <c:v>November'12</c:v>
                </c:pt>
                <c:pt idx="47">
                  <c:v>December'12</c:v>
                </c:pt>
                <c:pt idx="48">
                  <c:v>January'13</c:v>
                </c:pt>
                <c:pt idx="49">
                  <c:v>February'13</c:v>
                </c:pt>
                <c:pt idx="50">
                  <c:v>March'13</c:v>
                </c:pt>
                <c:pt idx="51">
                  <c:v>April'13</c:v>
                </c:pt>
                <c:pt idx="52">
                  <c:v>May'13</c:v>
                </c:pt>
                <c:pt idx="53">
                  <c:v>June'13</c:v>
                </c:pt>
                <c:pt idx="54">
                  <c:v>July'13</c:v>
                </c:pt>
                <c:pt idx="55">
                  <c:v>August'13</c:v>
                </c:pt>
                <c:pt idx="56">
                  <c:v>September'13</c:v>
                </c:pt>
                <c:pt idx="57">
                  <c:v>October,13</c:v>
                </c:pt>
                <c:pt idx="58">
                  <c:v>November'13</c:v>
                </c:pt>
                <c:pt idx="59">
                  <c:v>December'13</c:v>
                </c:pt>
                <c:pt idx="60">
                  <c:v>January'14</c:v>
                </c:pt>
                <c:pt idx="61">
                  <c:v>February'14</c:v>
                </c:pt>
                <c:pt idx="62">
                  <c:v>March'14</c:v>
                </c:pt>
                <c:pt idx="63">
                  <c:v>April'14</c:v>
                </c:pt>
                <c:pt idx="64">
                  <c:v>May'14</c:v>
                </c:pt>
                <c:pt idx="65">
                  <c:v>June'14</c:v>
                </c:pt>
                <c:pt idx="66">
                  <c:v>July'14</c:v>
                </c:pt>
                <c:pt idx="67">
                  <c:v>August'14</c:v>
                </c:pt>
                <c:pt idx="68">
                  <c:v>September'14</c:v>
                </c:pt>
                <c:pt idx="69">
                  <c:v>October,14</c:v>
                </c:pt>
                <c:pt idx="70">
                  <c:v>November'14</c:v>
                </c:pt>
                <c:pt idx="71">
                  <c:v>December'14</c:v>
                </c:pt>
              </c:strCache>
            </c:strRef>
          </c:cat>
          <c:val>
            <c:numRef>
              <c:f>[1]Comprehensive!$N$5:$CG$5</c:f>
              <c:numCache>
                <c:formatCode>General</c:formatCode>
                <c:ptCount val="72"/>
                <c:pt idx="0">
                  <c:v>102.4</c:v>
                </c:pt>
                <c:pt idx="1">
                  <c:v>100.6</c:v>
                </c:pt>
                <c:pt idx="2">
                  <c:v>99.3</c:v>
                </c:pt>
                <c:pt idx="3">
                  <c:v>98.6</c:v>
                </c:pt>
                <c:pt idx="4">
                  <c:v>100.1</c:v>
                </c:pt>
                <c:pt idx="5">
                  <c:v>106.8</c:v>
                </c:pt>
                <c:pt idx="6">
                  <c:v>94.7</c:v>
                </c:pt>
                <c:pt idx="7">
                  <c:v>100.5</c:v>
                </c:pt>
                <c:pt idx="8">
                  <c:v>100.5</c:v>
                </c:pt>
                <c:pt idx="9">
                  <c:v>101.2</c:v>
                </c:pt>
                <c:pt idx="10">
                  <c:v>102.3</c:v>
                </c:pt>
                <c:pt idx="11">
                  <c:v>99.9</c:v>
                </c:pt>
                <c:pt idx="12">
                  <c:v>101.1</c:v>
                </c:pt>
                <c:pt idx="13">
                  <c:v>100.6</c:v>
                </c:pt>
                <c:pt idx="14">
                  <c:v>99.3</c:v>
                </c:pt>
                <c:pt idx="15">
                  <c:v>98.7</c:v>
                </c:pt>
                <c:pt idx="16">
                  <c:v>100.3</c:v>
                </c:pt>
                <c:pt idx="17">
                  <c:v>99.9</c:v>
                </c:pt>
                <c:pt idx="18">
                  <c:v>103.8</c:v>
                </c:pt>
                <c:pt idx="19">
                  <c:v>100.1</c:v>
                </c:pt>
                <c:pt idx="20">
                  <c:v>100</c:v>
                </c:pt>
                <c:pt idx="21">
                  <c:v>100.6</c:v>
                </c:pt>
                <c:pt idx="22">
                  <c:v>101.3</c:v>
                </c:pt>
                <c:pt idx="23">
                  <c:v>100.4</c:v>
                </c:pt>
                <c:pt idx="24">
                  <c:v>105.7</c:v>
                </c:pt>
                <c:pt idx="25">
                  <c:v>107.4</c:v>
                </c:pt>
                <c:pt idx="26">
                  <c:v>101.7</c:v>
                </c:pt>
                <c:pt idx="27">
                  <c:v>99.5</c:v>
                </c:pt>
                <c:pt idx="28">
                  <c:v>99.5</c:v>
                </c:pt>
                <c:pt idx="29">
                  <c:v>99.6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100.3</c:v>
                </c:pt>
                <c:pt idx="34">
                  <c:v>100.4</c:v>
                </c:pt>
                <c:pt idx="35">
                  <c:v>100.4</c:v>
                </c:pt>
                <c:pt idx="36">
                  <c:v>100.1</c:v>
                </c:pt>
                <c:pt idx="37">
                  <c:v>100.9</c:v>
                </c:pt>
                <c:pt idx="38">
                  <c:v>100.5</c:v>
                </c:pt>
                <c:pt idx="39">
                  <c:v>98.5</c:v>
                </c:pt>
                <c:pt idx="40">
                  <c:v>99.6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99.9</c:v>
                </c:pt>
                <c:pt idx="45">
                  <c:v>100.2</c:v>
                </c:pt>
                <c:pt idx="46">
                  <c:v>98.9</c:v>
                </c:pt>
                <c:pt idx="47">
                  <c:v>100.9</c:v>
                </c:pt>
                <c:pt idx="48">
                  <c:v>101.6</c:v>
                </c:pt>
                <c:pt idx="49">
                  <c:v>99.8</c:v>
                </c:pt>
                <c:pt idx="50">
                  <c:v>99.2</c:v>
                </c:pt>
                <c:pt idx="51">
                  <c:v>100</c:v>
                </c:pt>
                <c:pt idx="52">
                  <c:v>99.5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100.2</c:v>
                </c:pt>
                <c:pt idx="58">
                  <c:v>99</c:v>
                </c:pt>
                <c:pt idx="59">
                  <c:v>100.5</c:v>
                </c:pt>
                <c:pt idx="60">
                  <c:v>101.4</c:v>
                </c:pt>
                <c:pt idx="61">
                  <c:v>100.4</c:v>
                </c:pt>
                <c:pt idx="62">
                  <c:v>99.3</c:v>
                </c:pt>
                <c:pt idx="63">
                  <c:v>97.9</c:v>
                </c:pt>
                <c:pt idx="64">
                  <c:v>99.8</c:v>
                </c:pt>
                <c:pt idx="65">
                  <c:v>99.9</c:v>
                </c:pt>
                <c:pt idx="66">
                  <c:v>106.9</c:v>
                </c:pt>
                <c:pt idx="67">
                  <c:v>101.2</c:v>
                </c:pt>
                <c:pt idx="68">
                  <c:v>100.2</c:v>
                </c:pt>
                <c:pt idx="69">
                  <c:v>108.5</c:v>
                </c:pt>
                <c:pt idx="70">
                  <c:v>122.4</c:v>
                </c:pt>
                <c:pt idx="71">
                  <c:v>103.4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985952"/>
        <c:axId val="374986736"/>
      </c:lineChart>
      <c:catAx>
        <c:axId val="37498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74986736"/>
        <c:crosses val="autoZero"/>
        <c:auto val="1"/>
        <c:lblAlgn val="ctr"/>
        <c:lblOffset val="100"/>
        <c:noMultiLvlLbl val="0"/>
      </c:catAx>
      <c:valAx>
        <c:axId val="374986736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 index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7498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1.b. Month-to-month price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9.1540413646139338E-2"/>
          <c:y val="0.10499539473187525"/>
          <c:w val="0.88611696569151643"/>
          <c:h val="0.5852518804844844"/>
        </c:manualLayout>
      </c:layout>
      <c:lineChart>
        <c:grouping val="standard"/>
        <c:varyColors val="0"/>
        <c:ser>
          <c:idx val="0"/>
          <c:order val="0"/>
          <c:tx>
            <c:strRef>
              <c:f>[1]Comprehensive!$A$3</c:f>
              <c:strCache>
                <c:ptCount val="1"/>
                <c:pt idx="0">
                  <c:v>Natural gas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871264826729105E-2"/>
                  <c:y val="2.2002423427980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[1]Comprehensive!$CH$2:$CW$2</c:f>
              <c:strCache>
                <c:ptCount val="16"/>
                <c:pt idx="0">
                  <c:v>January'15</c:v>
                </c:pt>
                <c:pt idx="1">
                  <c:v>February'15</c:v>
                </c:pt>
                <c:pt idx="2">
                  <c:v>March'15</c:v>
                </c:pt>
                <c:pt idx="3">
                  <c:v>April'15</c:v>
                </c:pt>
                <c:pt idx="4">
                  <c:v>May'15</c:v>
                </c:pt>
                <c:pt idx="5">
                  <c:v>June'15</c:v>
                </c:pt>
                <c:pt idx="6">
                  <c:v>July'15</c:v>
                </c:pt>
                <c:pt idx="7">
                  <c:v>August'15</c:v>
                </c:pt>
                <c:pt idx="8">
                  <c:v>September'15</c:v>
                </c:pt>
                <c:pt idx="9">
                  <c:v>October,15</c:v>
                </c:pt>
                <c:pt idx="10">
                  <c:v>November'15</c:v>
                </c:pt>
                <c:pt idx="11">
                  <c:v>December'15</c:v>
                </c:pt>
                <c:pt idx="12">
                  <c:v>January'16</c:v>
                </c:pt>
                <c:pt idx="13">
                  <c:v>February'16</c:v>
                </c:pt>
                <c:pt idx="14">
                  <c:v>March'16</c:v>
                </c:pt>
                <c:pt idx="15">
                  <c:v>April'16</c:v>
                </c:pt>
              </c:strCache>
            </c:strRef>
          </c:cat>
          <c:val>
            <c:numRef>
              <c:f>[1]Comprehensive!$CH$3:$CW$3</c:f>
              <c:numCache>
                <c:formatCode>General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553.4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67.400000000000006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148.4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[1]Comprehensive!$A$4</c:f>
              <c:strCache>
                <c:ptCount val="1"/>
                <c:pt idx="0">
                  <c:v>Electricity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[1]Comprehensive!$CH$2:$CW$2</c:f>
              <c:strCache>
                <c:ptCount val="16"/>
                <c:pt idx="0">
                  <c:v>January'15</c:v>
                </c:pt>
                <c:pt idx="1">
                  <c:v>February'15</c:v>
                </c:pt>
                <c:pt idx="2">
                  <c:v>March'15</c:v>
                </c:pt>
                <c:pt idx="3">
                  <c:v>April'15</c:v>
                </c:pt>
                <c:pt idx="4">
                  <c:v>May'15</c:v>
                </c:pt>
                <c:pt idx="5">
                  <c:v>June'15</c:v>
                </c:pt>
                <c:pt idx="6">
                  <c:v>July'15</c:v>
                </c:pt>
                <c:pt idx="7">
                  <c:v>August'15</c:v>
                </c:pt>
                <c:pt idx="8">
                  <c:v>September'15</c:v>
                </c:pt>
                <c:pt idx="9">
                  <c:v>October,15</c:v>
                </c:pt>
                <c:pt idx="10">
                  <c:v>November'15</c:v>
                </c:pt>
                <c:pt idx="11">
                  <c:v>December'15</c:v>
                </c:pt>
                <c:pt idx="12">
                  <c:v>January'16</c:v>
                </c:pt>
                <c:pt idx="13">
                  <c:v>February'16</c:v>
                </c:pt>
                <c:pt idx="14">
                  <c:v>March'16</c:v>
                </c:pt>
                <c:pt idx="15">
                  <c:v>April'16</c:v>
                </c:pt>
              </c:strCache>
            </c:strRef>
          </c:cat>
          <c:val>
            <c:numRef>
              <c:f>[1]Comprehensive!$CH$4:$CW$4</c:f>
              <c:numCache>
                <c:formatCode>General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133.6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124.9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125.2</c:v>
                </c:pt>
                <c:pt idx="15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[1]Comprehensive!$A$5</c:f>
              <c:strCache>
                <c:ptCount val="1"/>
                <c:pt idx="0">
                  <c:v>Heating&amp;Hot water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[1]Comprehensive!$CH$2:$CW$2</c:f>
              <c:strCache>
                <c:ptCount val="16"/>
                <c:pt idx="0">
                  <c:v>January'15</c:v>
                </c:pt>
                <c:pt idx="1">
                  <c:v>February'15</c:v>
                </c:pt>
                <c:pt idx="2">
                  <c:v>March'15</c:v>
                </c:pt>
                <c:pt idx="3">
                  <c:v>April'15</c:v>
                </c:pt>
                <c:pt idx="4">
                  <c:v>May'15</c:v>
                </c:pt>
                <c:pt idx="5">
                  <c:v>June'15</c:v>
                </c:pt>
                <c:pt idx="6">
                  <c:v>July'15</c:v>
                </c:pt>
                <c:pt idx="7">
                  <c:v>August'15</c:v>
                </c:pt>
                <c:pt idx="8">
                  <c:v>September'15</c:v>
                </c:pt>
                <c:pt idx="9">
                  <c:v>October,15</c:v>
                </c:pt>
                <c:pt idx="10">
                  <c:v>November'15</c:v>
                </c:pt>
                <c:pt idx="11">
                  <c:v>December'15</c:v>
                </c:pt>
                <c:pt idx="12">
                  <c:v>January'16</c:v>
                </c:pt>
                <c:pt idx="13">
                  <c:v>February'16</c:v>
                </c:pt>
                <c:pt idx="14">
                  <c:v>March'16</c:v>
                </c:pt>
                <c:pt idx="15">
                  <c:v>April'16</c:v>
                </c:pt>
              </c:strCache>
            </c:strRef>
          </c:cat>
          <c:val>
            <c:numRef>
              <c:f>[1]Comprehensive!$CH$5:$CW$5</c:f>
              <c:numCache>
                <c:formatCode>General</c:formatCode>
                <c:ptCount val="16"/>
                <c:pt idx="0">
                  <c:v>100.4</c:v>
                </c:pt>
                <c:pt idx="1">
                  <c:v>100.1</c:v>
                </c:pt>
                <c:pt idx="2">
                  <c:v>99.8</c:v>
                </c:pt>
                <c:pt idx="3">
                  <c:v>99.9</c:v>
                </c:pt>
                <c:pt idx="4">
                  <c:v>107.4</c:v>
                </c:pt>
                <c:pt idx="5">
                  <c:v>101.1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139.9</c:v>
                </c:pt>
                <c:pt idx="10">
                  <c:v>117.2</c:v>
                </c:pt>
                <c:pt idx="11">
                  <c:v>100</c:v>
                </c:pt>
                <c:pt idx="12">
                  <c:v>100</c:v>
                </c:pt>
                <c:pt idx="13">
                  <c:v>99.9</c:v>
                </c:pt>
                <c:pt idx="14">
                  <c:v>99.9</c:v>
                </c:pt>
                <c:pt idx="15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986344"/>
        <c:axId val="374987128"/>
      </c:lineChart>
      <c:catAx>
        <c:axId val="374986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74987128"/>
        <c:crosses val="autoZero"/>
        <c:auto val="1"/>
        <c:lblAlgn val="ctr"/>
        <c:lblOffset val="100"/>
        <c:noMultiLvlLbl val="0"/>
      </c:catAx>
      <c:valAx>
        <c:axId val="37498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 index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7498634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2.a. Nominal expenditures</a:t>
            </a:r>
          </a:p>
        </c:rich>
      </c:tx>
      <c:layout>
        <c:manualLayout>
          <c:xMode val="edge"/>
          <c:yMode val="edge"/>
          <c:x val="0.24784940191974533"/>
          <c:y val="1.0062893081761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12431073032715666"/>
          <c:y val="0.12623899371069183"/>
          <c:w val="0.61397728905298488"/>
          <c:h val="0.746977269350765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Figure2!$J$2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Figure2!$I$3:$I$9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Figure2!$J$3:$J$9</c:f>
              <c:numCache>
                <c:formatCode>0</c:formatCode>
                <c:ptCount val="7"/>
                <c:pt idx="0">
                  <c:v>322.97539999999998</c:v>
                </c:pt>
                <c:pt idx="1">
                  <c:v>368.95490000000001</c:v>
                </c:pt>
                <c:pt idx="2">
                  <c:v>392.11329999999998</c:v>
                </c:pt>
                <c:pt idx="3">
                  <c:v>450.35899999999998</c:v>
                </c:pt>
                <c:pt idx="4">
                  <c:v>527.09690000000001</c:v>
                </c:pt>
                <c:pt idx="5">
                  <c:v>543.23289999999997</c:v>
                </c:pt>
                <c:pt idx="6">
                  <c:v>597.14639999999997</c:v>
                </c:pt>
              </c:numCache>
            </c:numRef>
          </c:val>
        </c:ser>
        <c:ser>
          <c:idx val="1"/>
          <c:order val="1"/>
          <c:tx>
            <c:strRef>
              <c:f>Figure2!$K$2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Figure2!$I$3:$I$9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Figure2!$K$3:$K$9</c:f>
              <c:numCache>
                <c:formatCode>0</c:formatCode>
                <c:ptCount val="7"/>
                <c:pt idx="0">
                  <c:v>407.55849999999998</c:v>
                </c:pt>
                <c:pt idx="1">
                  <c:v>557.27530000000002</c:v>
                </c:pt>
                <c:pt idx="2">
                  <c:v>614.97749999999996</c:v>
                </c:pt>
                <c:pt idx="3">
                  <c:v>746.62469999999996</c:v>
                </c:pt>
                <c:pt idx="4">
                  <c:v>773.15279999999996</c:v>
                </c:pt>
                <c:pt idx="5">
                  <c:v>775.58590000000004</c:v>
                </c:pt>
                <c:pt idx="6">
                  <c:v>874.58439999999996</c:v>
                </c:pt>
              </c:numCache>
            </c:numRef>
          </c:val>
        </c:ser>
        <c:ser>
          <c:idx val="2"/>
          <c:order val="2"/>
          <c:tx>
            <c:strRef>
              <c:f>Figure2!$L$2</c:f>
              <c:strCache>
                <c:ptCount val="1"/>
                <c:pt idx="0">
                  <c:v>Heating and hot water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Figure2!$I$3:$I$9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Figure2!$L$3:$L$9</c:f>
              <c:numCache>
                <c:formatCode>0</c:formatCode>
                <c:ptCount val="7"/>
                <c:pt idx="0">
                  <c:v>375.40449999999998</c:v>
                </c:pt>
                <c:pt idx="1">
                  <c:v>501.05410000000001</c:v>
                </c:pt>
                <c:pt idx="2">
                  <c:v>530.82989999999995</c:v>
                </c:pt>
                <c:pt idx="3">
                  <c:v>611.65800000000002</c:v>
                </c:pt>
                <c:pt idx="4">
                  <c:v>585.15030000000002</c:v>
                </c:pt>
                <c:pt idx="5">
                  <c:v>584.37580000000003</c:v>
                </c:pt>
                <c:pt idx="6">
                  <c:v>578.9348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4987520"/>
        <c:axId val="374983600"/>
      </c:barChart>
      <c:catAx>
        <c:axId val="37498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74983600"/>
        <c:crosses val="autoZero"/>
        <c:auto val="1"/>
        <c:lblAlgn val="ctr"/>
        <c:lblOffset val="100"/>
        <c:noMultiLvlLbl val="0"/>
      </c:catAx>
      <c:valAx>
        <c:axId val="374983600"/>
        <c:scaling>
          <c:orientation val="minMax"/>
          <c:max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UAH</a:t>
                </a:r>
              </a:p>
            </c:rich>
          </c:tx>
          <c:layout>
            <c:manualLayout>
              <c:xMode val="edge"/>
              <c:yMode val="edge"/>
              <c:x val="1.8599004229352921E-2"/>
              <c:y val="0.438268310800772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7498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02926746676336"/>
          <c:y val="0.42710602684098448"/>
          <c:w val="0.2578862509765093"/>
          <c:h val="0.25471876392809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2.b.</a:t>
            </a:r>
            <a:r>
              <a:rPr lang="en-US" sz="1200" baseline="0"/>
              <a:t> Expenditures in previous year prices</a:t>
            </a:r>
            <a:endParaRPr lang="en-US" sz="1200"/>
          </a:p>
        </c:rich>
      </c:tx>
      <c:layout>
        <c:manualLayout>
          <c:xMode val="edge"/>
          <c:yMode val="edge"/>
          <c:x val="0.16464408526665622"/>
          <c:y val="1.0062893081761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13747541786355216"/>
          <c:y val="0.13127044025157233"/>
          <c:w val="0.82590368678308113"/>
          <c:h val="0.777165948596048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Figure2!$M$2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Figure2!$I$3:$I$9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Figure2!$M$3:$M$9</c:f>
              <c:numCache>
                <c:formatCode>0</c:formatCode>
                <c:ptCount val="7"/>
                <c:pt idx="0">
                  <c:v>322.97539999999998</c:v>
                </c:pt>
                <c:pt idx="1">
                  <c:v>368.95490000000001</c:v>
                </c:pt>
                <c:pt idx="2">
                  <c:v>392.11329999999998</c:v>
                </c:pt>
                <c:pt idx="3">
                  <c:v>366.44349999999997</c:v>
                </c:pt>
                <c:pt idx="4">
                  <c:v>527.09690000000001</c:v>
                </c:pt>
                <c:pt idx="5">
                  <c:v>543.23289999999997</c:v>
                </c:pt>
                <c:pt idx="6">
                  <c:v>536.51969999999994</c:v>
                </c:pt>
              </c:numCache>
            </c:numRef>
          </c:val>
        </c:ser>
        <c:ser>
          <c:idx val="1"/>
          <c:order val="1"/>
          <c:tx>
            <c:strRef>
              <c:f>Figure2!$N$2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Figure2!$I$3:$I$9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Figure2!$N$3:$N$9</c:f>
              <c:numCache>
                <c:formatCode>0</c:formatCode>
                <c:ptCount val="7"/>
                <c:pt idx="0">
                  <c:v>407.55849999999998</c:v>
                </c:pt>
                <c:pt idx="1">
                  <c:v>557.27530000000002</c:v>
                </c:pt>
                <c:pt idx="2">
                  <c:v>409.71179999999998</c:v>
                </c:pt>
                <c:pt idx="3">
                  <c:v>746.62469999999996</c:v>
                </c:pt>
                <c:pt idx="4">
                  <c:v>773.15279999999996</c:v>
                </c:pt>
                <c:pt idx="5">
                  <c:v>775.58590000000004</c:v>
                </c:pt>
                <c:pt idx="6">
                  <c:v>537.21400000000006</c:v>
                </c:pt>
              </c:numCache>
            </c:numRef>
          </c:val>
        </c:ser>
        <c:ser>
          <c:idx val="2"/>
          <c:order val="2"/>
          <c:tx>
            <c:strRef>
              <c:f>Figure2!$O$2</c:f>
              <c:strCache>
                <c:ptCount val="1"/>
                <c:pt idx="0">
                  <c:v>Heating and hot water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Figure2!$I$3:$I$9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Figure2!$O$3:$O$9</c:f>
              <c:numCache>
                <c:formatCode>0</c:formatCode>
                <c:ptCount val="7"/>
                <c:pt idx="0">
                  <c:v>375.40449999999998</c:v>
                </c:pt>
                <c:pt idx="1">
                  <c:v>469.59140000000002</c:v>
                </c:pt>
                <c:pt idx="2">
                  <c:v>499.83980000000003</c:v>
                </c:pt>
                <c:pt idx="3">
                  <c:v>531.4144</c:v>
                </c:pt>
                <c:pt idx="4">
                  <c:v>588.09069999999997</c:v>
                </c:pt>
                <c:pt idx="5">
                  <c:v>585.54690000000005</c:v>
                </c:pt>
                <c:pt idx="6">
                  <c:v>394.10129999999998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4982816"/>
        <c:axId val="374982032"/>
      </c:barChart>
      <c:catAx>
        <c:axId val="37498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74982032"/>
        <c:crosses val="autoZero"/>
        <c:auto val="1"/>
        <c:lblAlgn val="ctr"/>
        <c:lblOffset val="100"/>
        <c:noMultiLvlLbl val="0"/>
      </c:catAx>
      <c:valAx>
        <c:axId val="37498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UAH</a:t>
                </a:r>
              </a:p>
            </c:rich>
          </c:tx>
          <c:layout>
            <c:manualLayout>
              <c:xMode val="edge"/>
              <c:yMode val="edge"/>
              <c:x val="2.534966148099413E-3"/>
              <c:y val="0.463425543505174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7498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Price index</a:t>
            </a:r>
          </a:p>
        </c:rich>
      </c:tx>
      <c:layout>
        <c:manualLayout>
          <c:xMode val="edge"/>
          <c:yMode val="edge"/>
          <c:x val="0.35003509353957485"/>
          <c:y val="1.56864874649289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12726987711997689"/>
          <c:y val="0.17305113930822344"/>
          <c:w val="0.61077157103888535"/>
          <c:h val="0.6341916177675242"/>
        </c:manualLayout>
      </c:layout>
      <c:lineChart>
        <c:grouping val="standard"/>
        <c:varyColors val="0"/>
        <c:ser>
          <c:idx val="0"/>
          <c:order val="0"/>
          <c:tx>
            <c:strRef>
              <c:f>Figure2!$F$29</c:f>
              <c:strCache>
                <c:ptCount val="1"/>
                <c:pt idx="0">
                  <c:v>Electricity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Figure2!$E$30:$E$36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Figure2!$F$30:$F$36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122.9</c:v>
                </c:pt>
                <c:pt idx="4">
                  <c:v>100</c:v>
                </c:pt>
                <c:pt idx="5">
                  <c:v>100</c:v>
                </c:pt>
                <c:pt idx="6">
                  <c:v>111.3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Figure2!$G$29</c:f>
              <c:strCache>
                <c:ptCount val="1"/>
                <c:pt idx="0">
                  <c:v>Natural gas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Figure2!$E$30:$E$36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Figure2!$G$30:$G$36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150.1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162.80000000000001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980464"/>
        <c:axId val="374980856"/>
      </c:lineChart>
      <c:catAx>
        <c:axId val="37498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74980856"/>
        <c:crosses val="autoZero"/>
        <c:auto val="1"/>
        <c:lblAlgn val="ctr"/>
        <c:lblOffset val="100"/>
        <c:noMultiLvlLbl val="0"/>
      </c:catAx>
      <c:valAx>
        <c:axId val="374980856"/>
        <c:scaling>
          <c:orientation val="minMax"/>
          <c:max val="175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7498046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284067461864302"/>
          <c:y val="0.31062937822427372"/>
          <c:w val="0.18740703688342936"/>
          <c:h val="0.31034699972848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Price index</a:t>
            </a:r>
          </a:p>
        </c:rich>
      </c:tx>
      <c:layout>
        <c:manualLayout>
          <c:xMode val="edge"/>
          <c:yMode val="edge"/>
          <c:x val="0.41586793521537518"/>
          <c:y val="1.5686274509803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12726987711997689"/>
          <c:y val="0.17305113930822344"/>
          <c:w val="0.84839541591954448"/>
          <c:h val="0.6341916177675242"/>
        </c:manualLayout>
      </c:layout>
      <c:lineChart>
        <c:grouping val="standard"/>
        <c:varyColors val="0"/>
        <c:ser>
          <c:idx val="0"/>
          <c:order val="0"/>
          <c:tx>
            <c:strRef>
              <c:f>Figure2!$F$29</c:f>
              <c:strCache>
                <c:ptCount val="1"/>
                <c:pt idx="0">
                  <c:v>Electricity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Figure2!$E$30:$E$36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Figure2!$F$30:$F$36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122.9</c:v>
                </c:pt>
                <c:pt idx="4">
                  <c:v>100</c:v>
                </c:pt>
                <c:pt idx="5">
                  <c:v>100</c:v>
                </c:pt>
                <c:pt idx="6">
                  <c:v>111.3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Figure2!$G$29</c:f>
              <c:strCache>
                <c:ptCount val="1"/>
                <c:pt idx="0">
                  <c:v>Natural gas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Figure2!$E$30:$E$36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Figure2!$G$30:$G$36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150.1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162.80000000000001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981640"/>
        <c:axId val="375662992"/>
      </c:lineChart>
      <c:catAx>
        <c:axId val="37498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75662992"/>
        <c:crosses val="autoZero"/>
        <c:auto val="1"/>
        <c:lblAlgn val="ctr"/>
        <c:lblOffset val="100"/>
        <c:noMultiLvlLbl val="0"/>
      </c:catAx>
      <c:valAx>
        <c:axId val="375662992"/>
        <c:scaling>
          <c:orientation val="minMax"/>
          <c:max val="175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74981640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image" Target="../media/image1.png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37</xdr:row>
      <xdr:rowOff>11906</xdr:rowOff>
    </xdr:from>
    <xdr:to>
      <xdr:col>21</xdr:col>
      <xdr:colOff>361950</xdr:colOff>
      <xdr:row>60</xdr:row>
      <xdr:rowOff>121444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11906</xdr:rowOff>
    </xdr:from>
    <xdr:to>
      <xdr:col>8</xdr:col>
      <xdr:colOff>297656</xdr:colOff>
      <xdr:row>24</xdr:row>
      <xdr:rowOff>97632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416718</xdr:colOff>
      <xdr:row>8</xdr:row>
      <xdr:rowOff>166687</xdr:rowOff>
    </xdr:from>
    <xdr:to>
      <xdr:col>18</xdr:col>
      <xdr:colOff>392906</xdr:colOff>
      <xdr:row>25</xdr:row>
      <xdr:rowOff>154781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83344</xdr:colOff>
      <xdr:row>9</xdr:row>
      <xdr:rowOff>-1</xdr:rowOff>
    </xdr:from>
    <xdr:to>
      <xdr:col>27</xdr:col>
      <xdr:colOff>440532</xdr:colOff>
      <xdr:row>25</xdr:row>
      <xdr:rowOff>73817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71437</xdr:colOff>
      <xdr:row>8</xdr:row>
      <xdr:rowOff>154781</xdr:rowOff>
    </xdr:from>
    <xdr:to>
      <xdr:col>36</xdr:col>
      <xdr:colOff>142876</xdr:colOff>
      <xdr:row>25</xdr:row>
      <xdr:rowOff>95249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9</xdr:row>
      <xdr:rowOff>190499</xdr:rowOff>
    </xdr:from>
    <xdr:to>
      <xdr:col>13</xdr:col>
      <xdr:colOff>319087</xdr:colOff>
      <xdr:row>23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278946</xdr:colOff>
      <xdr:row>10</xdr:row>
      <xdr:rowOff>0</xdr:rowOff>
    </xdr:from>
    <xdr:to>
      <xdr:col>19</xdr:col>
      <xdr:colOff>145596</xdr:colOff>
      <xdr:row>23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381000</xdr:colOff>
      <xdr:row>23</xdr:row>
      <xdr:rowOff>47625</xdr:rowOff>
    </xdr:from>
    <xdr:to>
      <xdr:col>13</xdr:col>
      <xdr:colOff>314325</xdr:colOff>
      <xdr:row>30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325437</xdr:colOff>
      <xdr:row>23</xdr:row>
      <xdr:rowOff>61232</xdr:rowOff>
    </xdr:from>
    <xdr:to>
      <xdr:col>19</xdr:col>
      <xdr:colOff>160564</xdr:colOff>
      <xdr:row>30</xdr:row>
      <xdr:rowOff>108857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19</xdr:col>
      <xdr:colOff>370415</xdr:colOff>
      <xdr:row>9</xdr:row>
      <xdr:rowOff>116420</xdr:rowOff>
    </xdr:from>
    <xdr:to>
      <xdr:col>33</xdr:col>
      <xdr:colOff>211666</xdr:colOff>
      <xdr:row>30</xdr:row>
      <xdr:rowOff>118018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12070" t="22862" r="11786" b="12605"/>
        <a:stretch/>
      </xdr:blipFill>
      <xdr:spPr>
        <a:xfrm>
          <a:off x="12033248" y="1830920"/>
          <a:ext cx="8434918" cy="4002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95249</xdr:colOff>
      <xdr:row>1</xdr:row>
      <xdr:rowOff>0</xdr:rowOff>
    </xdr:from>
    <xdr:to>
      <xdr:col>20</xdr:col>
      <xdr:colOff>381000</xdr:colOff>
      <xdr:row>16</xdr:row>
      <xdr:rowOff>79374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15875</xdr:colOff>
      <xdr:row>18</xdr:row>
      <xdr:rowOff>136069</xdr:rowOff>
    </xdr:from>
    <xdr:to>
      <xdr:col>22</xdr:col>
      <xdr:colOff>321130</xdr:colOff>
      <xdr:row>37</xdr:row>
      <xdr:rowOff>88444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27</xdr:col>
      <xdr:colOff>133348</xdr:colOff>
      <xdr:row>1</xdr:row>
      <xdr:rowOff>0</xdr:rowOff>
    </xdr:from>
    <xdr:to>
      <xdr:col>41</xdr:col>
      <xdr:colOff>450849</xdr:colOff>
      <xdr:row>30</xdr:row>
      <xdr:rowOff>150064</xdr:rowOff>
    </xdr:to>
    <xdr:pic>
      <xdr:nvPicPr>
        <xdr:cNvPr id="29" name="Picture 28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711" t="23007" r="41549" b="13400"/>
        <a:stretch/>
      </xdr:blipFill>
      <xdr:spPr>
        <a:xfrm>
          <a:off x="18383248" y="0"/>
          <a:ext cx="8851901" cy="6055564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0.00446</cdr:x>
      <cdr:y>0.00582</cdr:y>
    </cdr:from>
    <cdr:to>
      <cdr:x>0.18807</cdr:x>
      <cdr:y>0.00801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50800" y="50800"/>
          <a:ext cx="2092327" cy="190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0.00446</cdr:x>
      <cdr:y>0.00582</cdr:y>
    </cdr:from>
    <cdr:to>
      <cdr:x>0.18807</cdr:x>
      <cdr:y>0.00801</cdr:y>
    </cdr:to>
    <cdr:cxnSp macro="">
      <cdr:nvCxnSpPr>
        <cdr:cNvPr id="7" name="Straight Connector 6"/>
        <cdr:cNvCxnSpPr/>
      </cdr:nvCxnSpPr>
      <cdr:spPr>
        <a:xfrm xmlns:a="http://schemas.openxmlformats.org/drawingml/2006/main" flipV="1">
          <a:off x="50800" y="50800"/>
          <a:ext cx="2092327" cy="190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0</xdr:row>
      <xdr:rowOff>57150</xdr:rowOff>
    </xdr:from>
    <xdr:to>
      <xdr:col>15</xdr:col>
      <xdr:colOff>416719</xdr:colOff>
      <xdr:row>14</xdr:row>
      <xdr:rowOff>35719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19048</xdr:colOff>
      <xdr:row>14</xdr:row>
      <xdr:rowOff>142875</xdr:rowOff>
    </xdr:from>
    <xdr:to>
      <xdr:col>15</xdr:col>
      <xdr:colOff>440530</xdr:colOff>
      <xdr:row>29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535782</xdr:colOff>
      <xdr:row>0</xdr:row>
      <xdr:rowOff>166687</xdr:rowOff>
    </xdr:from>
    <xdr:to>
      <xdr:col>23</xdr:col>
      <xdr:colOff>311394</xdr:colOff>
      <xdr:row>14</xdr:row>
      <xdr:rowOff>151677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44063" y="166687"/>
          <a:ext cx="4633362" cy="2651990"/>
        </a:xfrm>
        <a:prstGeom prst="rect">
          <a:avLst/>
        </a:prstGeom>
      </xdr:spPr>
    </xdr:pic>
    <xdr:clientData/>
  </xdr:twoCellAnchor>
  <xdr:twoCellAnchor editAs="oneCell">
    <xdr:from>
      <xdr:col>15</xdr:col>
      <xdr:colOff>595313</xdr:colOff>
      <xdr:row>14</xdr:row>
      <xdr:rowOff>142875</xdr:rowOff>
    </xdr:from>
    <xdr:to>
      <xdr:col>23</xdr:col>
      <xdr:colOff>419697</xdr:colOff>
      <xdr:row>29</xdr:row>
      <xdr:rowOff>34909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03594" y="2809875"/>
          <a:ext cx="4682134" cy="274953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10</xdr:row>
      <xdr:rowOff>47625</xdr:rowOff>
    </xdr:from>
    <xdr:to>
      <xdr:col>15</xdr:col>
      <xdr:colOff>28575</xdr:colOff>
      <xdr:row>25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taliia/AppData/Local/Temp/&#1030;&#1057;&#1062;%2028%20(Recover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taliia/AppData/Local/Temp/&#1045;&#1085;&#1077;&#1088;&#1075;&#1077;&#1090;&#1080;&#1095;&#1085;&#1080;&#1081;%20&#1073;&#1072;&#1083;&#1072;&#1085;&#1089;%20&#1059;&#1082;&#1088;&#1072;&#1111;&#1085;&#1080;%202008-2014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2009"/>
      <sheetName val="2010"/>
      <sheetName val="2011"/>
      <sheetName val="2012"/>
      <sheetName val="2013"/>
      <sheetName val="2014"/>
      <sheetName val="2015"/>
      <sheetName val="Energy"/>
      <sheetName val="Gas"/>
      <sheetName val="Comprehensive"/>
      <sheetName val="Gas documents"/>
      <sheetName val="Electricity documents"/>
      <sheetName val="Heating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January'08</v>
          </cell>
          <cell r="C2" t="str">
            <v>February'08</v>
          </cell>
          <cell r="D2" t="str">
            <v>March'08</v>
          </cell>
          <cell r="E2" t="str">
            <v>April'08</v>
          </cell>
          <cell r="F2" t="str">
            <v>May'08</v>
          </cell>
          <cell r="G2" t="str">
            <v>June'08</v>
          </cell>
          <cell r="H2" t="str">
            <v>July'08</v>
          </cell>
          <cell r="I2" t="str">
            <v>August'08</v>
          </cell>
          <cell r="J2" t="str">
            <v>September'08</v>
          </cell>
          <cell r="K2" t="str">
            <v>October,08</v>
          </cell>
          <cell r="L2" t="str">
            <v>November'08</v>
          </cell>
          <cell r="M2" t="str">
            <v>December'08</v>
          </cell>
          <cell r="N2" t="str">
            <v>January'09</v>
          </cell>
          <cell r="O2" t="str">
            <v>February'09</v>
          </cell>
          <cell r="P2" t="str">
            <v>March'09</v>
          </cell>
          <cell r="Q2" t="str">
            <v>April'09</v>
          </cell>
          <cell r="R2" t="str">
            <v>May'09</v>
          </cell>
          <cell r="S2" t="str">
            <v>June'09</v>
          </cell>
          <cell r="T2" t="str">
            <v>July'09</v>
          </cell>
          <cell r="U2" t="str">
            <v>August'09</v>
          </cell>
          <cell r="V2" t="str">
            <v>September'09</v>
          </cell>
          <cell r="W2" t="str">
            <v>October,09</v>
          </cell>
          <cell r="X2" t="str">
            <v>November'09</v>
          </cell>
          <cell r="Y2" t="str">
            <v>December'09</v>
          </cell>
          <cell r="Z2" t="str">
            <v>January'10</v>
          </cell>
          <cell r="AA2" t="str">
            <v>February'10</v>
          </cell>
          <cell r="AB2" t="str">
            <v>March'10</v>
          </cell>
          <cell r="AC2" t="str">
            <v>April'10</v>
          </cell>
          <cell r="AD2" t="str">
            <v>May'10</v>
          </cell>
          <cell r="AE2" t="str">
            <v>June'10</v>
          </cell>
          <cell r="AF2" t="str">
            <v>July'10</v>
          </cell>
          <cell r="AG2" t="str">
            <v>August'10</v>
          </cell>
          <cell r="AH2" t="str">
            <v>September'10</v>
          </cell>
          <cell r="AI2" t="str">
            <v>October,10</v>
          </cell>
          <cell r="AJ2" t="str">
            <v>November'10</v>
          </cell>
          <cell r="AK2" t="str">
            <v>December'10</v>
          </cell>
          <cell r="AL2" t="str">
            <v>January'11</v>
          </cell>
          <cell r="AM2" t="str">
            <v>February'11</v>
          </cell>
          <cell r="AN2" t="str">
            <v>March'11</v>
          </cell>
          <cell r="AO2" t="str">
            <v>April'11</v>
          </cell>
          <cell r="AP2" t="str">
            <v>May'11</v>
          </cell>
          <cell r="AQ2" t="str">
            <v>June'11</v>
          </cell>
          <cell r="AR2" t="str">
            <v>July'11</v>
          </cell>
          <cell r="AS2" t="str">
            <v>August'11</v>
          </cell>
          <cell r="AT2" t="str">
            <v>September'11</v>
          </cell>
          <cell r="AU2" t="str">
            <v>October,11</v>
          </cell>
          <cell r="AV2" t="str">
            <v>November'11</v>
          </cell>
          <cell r="AW2" t="str">
            <v>December'11</v>
          </cell>
          <cell r="AX2" t="str">
            <v>January'12</v>
          </cell>
          <cell r="AY2" t="str">
            <v>February'12</v>
          </cell>
          <cell r="AZ2" t="str">
            <v>March'12</v>
          </cell>
          <cell r="BA2" t="str">
            <v>April'12</v>
          </cell>
          <cell r="BB2" t="str">
            <v>May'12</v>
          </cell>
          <cell r="BC2" t="str">
            <v>June'12</v>
          </cell>
          <cell r="BD2" t="str">
            <v>July'12</v>
          </cell>
          <cell r="BE2" t="str">
            <v>August'12</v>
          </cell>
          <cell r="BF2" t="str">
            <v>September'12</v>
          </cell>
          <cell r="BG2" t="str">
            <v>October,12</v>
          </cell>
          <cell r="BH2" t="str">
            <v>November'12</v>
          </cell>
          <cell r="BI2" t="str">
            <v>December'12</v>
          </cell>
          <cell r="BJ2" t="str">
            <v>January'13</v>
          </cell>
          <cell r="BK2" t="str">
            <v>February'13</v>
          </cell>
          <cell r="BL2" t="str">
            <v>March'13</v>
          </cell>
          <cell r="BM2" t="str">
            <v>April'13</v>
          </cell>
          <cell r="BN2" t="str">
            <v>May'13</v>
          </cell>
          <cell r="BO2" t="str">
            <v>June'13</v>
          </cell>
          <cell r="BP2" t="str">
            <v>July'13</v>
          </cell>
          <cell r="BQ2" t="str">
            <v>August'13</v>
          </cell>
          <cell r="BR2" t="str">
            <v>September'13</v>
          </cell>
          <cell r="BS2" t="str">
            <v>October,13</v>
          </cell>
          <cell r="BT2" t="str">
            <v>November'13</v>
          </cell>
          <cell r="BU2" t="str">
            <v>December'13</v>
          </cell>
          <cell r="BV2" t="str">
            <v>January'14</v>
          </cell>
          <cell r="BW2" t="str">
            <v>February'14</v>
          </cell>
          <cell r="BX2" t="str">
            <v>March'14</v>
          </cell>
          <cell r="BY2" t="str">
            <v>April'14</v>
          </cell>
          <cell r="BZ2" t="str">
            <v>May'14</v>
          </cell>
          <cell r="CA2" t="str">
            <v>June'14</v>
          </cell>
          <cell r="CB2" t="str">
            <v>July'14</v>
          </cell>
          <cell r="CC2" t="str">
            <v>August'14</v>
          </cell>
          <cell r="CD2" t="str">
            <v>September'14</v>
          </cell>
          <cell r="CE2" t="str">
            <v>October,14</v>
          </cell>
          <cell r="CF2" t="str">
            <v>November'14</v>
          </cell>
          <cell r="CG2" t="str">
            <v>December'14</v>
          </cell>
          <cell r="CH2" t="str">
            <v>January'15</v>
          </cell>
          <cell r="CI2" t="str">
            <v>February'15</v>
          </cell>
          <cell r="CJ2" t="str">
            <v>March'15</v>
          </cell>
          <cell r="CK2" t="str">
            <v>April'15</v>
          </cell>
          <cell r="CL2" t="str">
            <v>May'15</v>
          </cell>
          <cell r="CM2" t="str">
            <v>June'15</v>
          </cell>
          <cell r="CN2" t="str">
            <v>July'15</v>
          </cell>
          <cell r="CO2" t="str">
            <v>August'15</v>
          </cell>
          <cell r="CP2" t="str">
            <v>September'15</v>
          </cell>
          <cell r="CQ2" t="str">
            <v>October,15</v>
          </cell>
          <cell r="CR2" t="str">
            <v>November'15</v>
          </cell>
          <cell r="CS2" t="str">
            <v>December'15</v>
          </cell>
          <cell r="CT2" t="str">
            <v>January'16</v>
          </cell>
          <cell r="CU2" t="str">
            <v>February'16</v>
          </cell>
          <cell r="CV2" t="str">
            <v>March'16</v>
          </cell>
          <cell r="CW2" t="str">
            <v>April'16</v>
          </cell>
        </row>
        <row r="3">
          <cell r="A3" t="str">
            <v>Natural gas</v>
          </cell>
          <cell r="B3">
            <v>100</v>
          </cell>
          <cell r="C3">
            <v>100</v>
          </cell>
          <cell r="D3">
            <v>100</v>
          </cell>
          <cell r="E3">
            <v>100</v>
          </cell>
          <cell r="F3">
            <v>100</v>
          </cell>
          <cell r="G3">
            <v>100</v>
          </cell>
          <cell r="H3">
            <v>100</v>
          </cell>
          <cell r="I3">
            <v>100</v>
          </cell>
          <cell r="J3">
            <v>114.1</v>
          </cell>
          <cell r="K3">
            <v>100</v>
          </cell>
          <cell r="L3">
            <v>100</v>
          </cell>
          <cell r="M3">
            <v>135.1</v>
          </cell>
          <cell r="N3">
            <v>100</v>
          </cell>
          <cell r="O3">
            <v>100</v>
          </cell>
          <cell r="P3">
            <v>100</v>
          </cell>
          <cell r="Q3">
            <v>100</v>
          </cell>
          <cell r="R3">
            <v>100</v>
          </cell>
          <cell r="S3">
            <v>100</v>
          </cell>
          <cell r="T3">
            <v>100</v>
          </cell>
          <cell r="U3">
            <v>100</v>
          </cell>
          <cell r="V3">
            <v>100</v>
          </cell>
          <cell r="W3">
            <v>100</v>
          </cell>
          <cell r="X3">
            <v>100</v>
          </cell>
          <cell r="Y3">
            <v>100</v>
          </cell>
          <cell r="Z3">
            <v>100</v>
          </cell>
          <cell r="AA3">
            <v>100</v>
          </cell>
          <cell r="AB3">
            <v>100</v>
          </cell>
          <cell r="AC3">
            <v>100</v>
          </cell>
          <cell r="AD3">
            <v>100</v>
          </cell>
          <cell r="AE3">
            <v>100</v>
          </cell>
          <cell r="AF3">
            <v>100</v>
          </cell>
          <cell r="AG3">
            <v>150.1</v>
          </cell>
          <cell r="AH3">
            <v>100</v>
          </cell>
          <cell r="AI3">
            <v>100</v>
          </cell>
          <cell r="AJ3">
            <v>100</v>
          </cell>
          <cell r="AK3">
            <v>100</v>
          </cell>
          <cell r="AL3">
            <v>100</v>
          </cell>
          <cell r="AM3">
            <v>100</v>
          </cell>
          <cell r="AN3">
            <v>100</v>
          </cell>
          <cell r="AO3">
            <v>100</v>
          </cell>
          <cell r="AP3">
            <v>100</v>
          </cell>
          <cell r="AQ3">
            <v>100</v>
          </cell>
          <cell r="AR3">
            <v>100</v>
          </cell>
          <cell r="AS3">
            <v>100</v>
          </cell>
          <cell r="AT3">
            <v>100</v>
          </cell>
          <cell r="AU3">
            <v>100</v>
          </cell>
          <cell r="AV3">
            <v>100</v>
          </cell>
          <cell r="AW3">
            <v>100</v>
          </cell>
          <cell r="AX3">
            <v>100</v>
          </cell>
          <cell r="AY3">
            <v>100</v>
          </cell>
          <cell r="AZ3">
            <v>100</v>
          </cell>
          <cell r="BA3">
            <v>100</v>
          </cell>
          <cell r="BB3">
            <v>100</v>
          </cell>
          <cell r="BC3">
            <v>100</v>
          </cell>
          <cell r="BD3">
            <v>100</v>
          </cell>
          <cell r="BE3">
            <v>100</v>
          </cell>
          <cell r="BF3">
            <v>100</v>
          </cell>
          <cell r="BG3">
            <v>100</v>
          </cell>
          <cell r="BH3">
            <v>100</v>
          </cell>
          <cell r="BI3">
            <v>100</v>
          </cell>
          <cell r="BJ3">
            <v>100</v>
          </cell>
          <cell r="BK3">
            <v>100</v>
          </cell>
          <cell r="BL3">
            <v>100</v>
          </cell>
          <cell r="BM3">
            <v>100</v>
          </cell>
          <cell r="BN3">
            <v>100</v>
          </cell>
          <cell r="BO3">
            <v>100</v>
          </cell>
          <cell r="BP3">
            <v>100</v>
          </cell>
          <cell r="BQ3">
            <v>100</v>
          </cell>
          <cell r="BR3">
            <v>100</v>
          </cell>
          <cell r="BS3">
            <v>100</v>
          </cell>
          <cell r="BT3">
            <v>100</v>
          </cell>
          <cell r="BU3">
            <v>100</v>
          </cell>
          <cell r="BV3">
            <v>100</v>
          </cell>
          <cell r="BW3">
            <v>100</v>
          </cell>
          <cell r="BX3">
            <v>100</v>
          </cell>
          <cell r="BY3">
            <v>100</v>
          </cell>
          <cell r="BZ3">
            <v>162.80000000000001</v>
          </cell>
          <cell r="CA3">
            <v>100</v>
          </cell>
          <cell r="CB3">
            <v>100</v>
          </cell>
          <cell r="CC3">
            <v>100</v>
          </cell>
          <cell r="CD3">
            <v>100</v>
          </cell>
          <cell r="CE3">
            <v>100</v>
          </cell>
          <cell r="CF3">
            <v>100</v>
          </cell>
          <cell r="CG3">
            <v>100</v>
          </cell>
          <cell r="CH3">
            <v>100</v>
          </cell>
          <cell r="CI3">
            <v>100</v>
          </cell>
          <cell r="CJ3">
            <v>100</v>
          </cell>
          <cell r="CK3">
            <v>553.4</v>
          </cell>
          <cell r="CL3">
            <v>100</v>
          </cell>
          <cell r="CM3">
            <v>100</v>
          </cell>
          <cell r="CN3">
            <v>100</v>
          </cell>
          <cell r="CO3">
            <v>100</v>
          </cell>
          <cell r="CP3">
            <v>100</v>
          </cell>
          <cell r="CQ3">
            <v>67.400000000000006</v>
          </cell>
          <cell r="CR3">
            <v>100</v>
          </cell>
          <cell r="CS3">
            <v>100</v>
          </cell>
          <cell r="CT3">
            <v>100</v>
          </cell>
          <cell r="CU3">
            <v>100</v>
          </cell>
          <cell r="CV3">
            <v>100</v>
          </cell>
          <cell r="CW3">
            <v>148.4</v>
          </cell>
        </row>
        <row r="4">
          <cell r="A4" t="str">
            <v>Electricity</v>
          </cell>
          <cell r="B4">
            <v>100</v>
          </cell>
          <cell r="C4">
            <v>100</v>
          </cell>
          <cell r="D4">
            <v>100</v>
          </cell>
          <cell r="E4">
            <v>100</v>
          </cell>
          <cell r="F4">
            <v>100</v>
          </cell>
          <cell r="G4">
            <v>100</v>
          </cell>
          <cell r="H4">
            <v>100</v>
          </cell>
          <cell r="I4">
            <v>100</v>
          </cell>
          <cell r="J4">
            <v>100</v>
          </cell>
          <cell r="K4">
            <v>100</v>
          </cell>
          <cell r="L4">
            <v>100</v>
          </cell>
          <cell r="M4">
            <v>100</v>
          </cell>
          <cell r="N4">
            <v>100</v>
          </cell>
          <cell r="O4">
            <v>100</v>
          </cell>
          <cell r="P4">
            <v>100</v>
          </cell>
          <cell r="Q4">
            <v>100</v>
          </cell>
          <cell r="R4">
            <v>100</v>
          </cell>
          <cell r="S4">
            <v>100</v>
          </cell>
          <cell r="T4">
            <v>100</v>
          </cell>
          <cell r="U4">
            <v>100</v>
          </cell>
          <cell r="V4">
            <v>100</v>
          </cell>
          <cell r="W4">
            <v>100</v>
          </cell>
          <cell r="X4">
            <v>100</v>
          </cell>
          <cell r="Y4">
            <v>100</v>
          </cell>
          <cell r="Z4">
            <v>100</v>
          </cell>
          <cell r="AA4">
            <v>100</v>
          </cell>
          <cell r="AB4">
            <v>100</v>
          </cell>
          <cell r="AC4">
            <v>100</v>
          </cell>
          <cell r="AD4">
            <v>100</v>
          </cell>
          <cell r="AE4">
            <v>100</v>
          </cell>
          <cell r="AF4">
            <v>100</v>
          </cell>
          <cell r="AG4">
            <v>100</v>
          </cell>
          <cell r="AH4">
            <v>100</v>
          </cell>
          <cell r="AI4">
            <v>100</v>
          </cell>
          <cell r="AJ4">
            <v>100</v>
          </cell>
          <cell r="AK4">
            <v>100</v>
          </cell>
          <cell r="AL4">
            <v>100</v>
          </cell>
          <cell r="AM4">
            <v>106.8</v>
          </cell>
          <cell r="AN4">
            <v>100</v>
          </cell>
          <cell r="AO4">
            <v>115.1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  <cell r="AW4">
            <v>100</v>
          </cell>
          <cell r="AX4">
            <v>100</v>
          </cell>
          <cell r="AY4">
            <v>100</v>
          </cell>
          <cell r="AZ4">
            <v>100</v>
          </cell>
          <cell r="BA4">
            <v>100</v>
          </cell>
          <cell r="BB4">
            <v>100</v>
          </cell>
          <cell r="BC4">
            <v>100</v>
          </cell>
          <cell r="BD4">
            <v>100</v>
          </cell>
          <cell r="BE4">
            <v>100</v>
          </cell>
          <cell r="BF4">
            <v>100</v>
          </cell>
          <cell r="BG4">
            <v>100</v>
          </cell>
          <cell r="BH4">
            <v>100</v>
          </cell>
          <cell r="BI4">
            <v>100</v>
          </cell>
          <cell r="BJ4">
            <v>100</v>
          </cell>
          <cell r="BK4">
            <v>100</v>
          </cell>
          <cell r="BL4">
            <v>100</v>
          </cell>
          <cell r="BM4">
            <v>100</v>
          </cell>
          <cell r="BN4">
            <v>100</v>
          </cell>
          <cell r="BO4">
            <v>100</v>
          </cell>
          <cell r="BP4">
            <v>100</v>
          </cell>
          <cell r="BQ4">
            <v>100</v>
          </cell>
          <cell r="BR4">
            <v>100</v>
          </cell>
          <cell r="BS4">
            <v>100</v>
          </cell>
          <cell r="BT4">
            <v>100</v>
          </cell>
          <cell r="BU4">
            <v>100</v>
          </cell>
          <cell r="BV4">
            <v>100</v>
          </cell>
          <cell r="BW4">
            <v>100</v>
          </cell>
          <cell r="BX4">
            <v>100</v>
          </cell>
          <cell r="BY4">
            <v>100</v>
          </cell>
          <cell r="BZ4">
            <v>100</v>
          </cell>
          <cell r="CA4">
            <v>111.3</v>
          </cell>
          <cell r="CB4">
            <v>100</v>
          </cell>
          <cell r="CC4">
            <v>100</v>
          </cell>
          <cell r="CD4">
            <v>100</v>
          </cell>
          <cell r="CE4">
            <v>100</v>
          </cell>
          <cell r="CF4">
            <v>100</v>
          </cell>
          <cell r="CG4">
            <v>100</v>
          </cell>
          <cell r="CH4">
            <v>100</v>
          </cell>
          <cell r="CI4">
            <v>100</v>
          </cell>
          <cell r="CJ4">
            <v>100</v>
          </cell>
          <cell r="CK4">
            <v>133.6</v>
          </cell>
          <cell r="CL4">
            <v>100</v>
          </cell>
          <cell r="CM4">
            <v>100</v>
          </cell>
          <cell r="CN4">
            <v>100</v>
          </cell>
          <cell r="CO4">
            <v>100</v>
          </cell>
          <cell r="CP4">
            <v>124.9</v>
          </cell>
          <cell r="CQ4">
            <v>100</v>
          </cell>
          <cell r="CR4">
            <v>100</v>
          </cell>
          <cell r="CS4">
            <v>100</v>
          </cell>
          <cell r="CT4">
            <v>100</v>
          </cell>
          <cell r="CU4">
            <v>100</v>
          </cell>
          <cell r="CV4">
            <v>125.2</v>
          </cell>
          <cell r="CW4">
            <v>100</v>
          </cell>
        </row>
        <row r="5">
          <cell r="A5" t="str">
            <v>Heating&amp;Hot water</v>
          </cell>
          <cell r="B5">
            <v>101.4</v>
          </cell>
          <cell r="C5">
            <v>100.9</v>
          </cell>
          <cell r="D5">
            <v>100.1</v>
          </cell>
          <cell r="E5">
            <v>89.4</v>
          </cell>
          <cell r="F5">
            <v>94.9</v>
          </cell>
          <cell r="G5">
            <v>100.6</v>
          </cell>
          <cell r="H5">
            <v>100.8</v>
          </cell>
          <cell r="I5">
            <v>99</v>
          </cell>
          <cell r="J5">
            <v>101.8</v>
          </cell>
          <cell r="K5">
            <v>113.6</v>
          </cell>
          <cell r="L5">
            <v>123.9</v>
          </cell>
          <cell r="M5">
            <v>104.6</v>
          </cell>
          <cell r="N5">
            <v>102.4</v>
          </cell>
          <cell r="O5">
            <v>100.6</v>
          </cell>
          <cell r="P5">
            <v>99.3</v>
          </cell>
          <cell r="Q5">
            <v>98.6</v>
          </cell>
          <cell r="R5">
            <v>100.1</v>
          </cell>
          <cell r="S5">
            <v>106.8</v>
          </cell>
          <cell r="T5">
            <v>94.7</v>
          </cell>
          <cell r="U5">
            <v>100.5</v>
          </cell>
          <cell r="V5">
            <v>100.5</v>
          </cell>
          <cell r="W5">
            <v>101.2</v>
          </cell>
          <cell r="X5">
            <v>102.3</v>
          </cell>
          <cell r="Y5">
            <v>99.9</v>
          </cell>
          <cell r="Z5">
            <v>101.1</v>
          </cell>
          <cell r="AA5">
            <v>100.6</v>
          </cell>
          <cell r="AB5">
            <v>99.3</v>
          </cell>
          <cell r="AC5">
            <v>98.7</v>
          </cell>
          <cell r="AD5">
            <v>100.3</v>
          </cell>
          <cell r="AE5">
            <v>99.9</v>
          </cell>
          <cell r="AF5">
            <v>103.8</v>
          </cell>
          <cell r="AG5">
            <v>100.1</v>
          </cell>
          <cell r="AH5">
            <v>100</v>
          </cell>
          <cell r="AI5">
            <v>100.6</v>
          </cell>
          <cell r="AJ5">
            <v>101.3</v>
          </cell>
          <cell r="AK5">
            <v>100.4</v>
          </cell>
          <cell r="AL5">
            <v>105.7</v>
          </cell>
          <cell r="AM5">
            <v>107.4</v>
          </cell>
          <cell r="AN5">
            <v>101.7</v>
          </cell>
          <cell r="AO5">
            <v>99.5</v>
          </cell>
          <cell r="AP5">
            <v>99.5</v>
          </cell>
          <cell r="AQ5">
            <v>99.6</v>
          </cell>
          <cell r="AR5">
            <v>100</v>
          </cell>
          <cell r="AS5">
            <v>100</v>
          </cell>
          <cell r="AT5">
            <v>100</v>
          </cell>
          <cell r="AU5">
            <v>100.3</v>
          </cell>
          <cell r="AV5">
            <v>100.4</v>
          </cell>
          <cell r="AW5">
            <v>100.4</v>
          </cell>
          <cell r="AX5">
            <v>100.1</v>
          </cell>
          <cell r="AY5">
            <v>100.9</v>
          </cell>
          <cell r="AZ5">
            <v>100.5</v>
          </cell>
          <cell r="BA5">
            <v>98.5</v>
          </cell>
          <cell r="BB5">
            <v>99.6</v>
          </cell>
          <cell r="BC5">
            <v>100</v>
          </cell>
          <cell r="BD5">
            <v>100</v>
          </cell>
          <cell r="BE5">
            <v>100</v>
          </cell>
          <cell r="BF5">
            <v>99.9</v>
          </cell>
          <cell r="BG5">
            <v>100.2</v>
          </cell>
          <cell r="BH5">
            <v>98.9</v>
          </cell>
          <cell r="BI5">
            <v>100.9</v>
          </cell>
          <cell r="BJ5">
            <v>101.6</v>
          </cell>
          <cell r="BK5">
            <v>99.8</v>
          </cell>
          <cell r="BL5">
            <v>99.2</v>
          </cell>
          <cell r="BM5">
            <v>100</v>
          </cell>
          <cell r="BN5">
            <v>99.5</v>
          </cell>
          <cell r="BO5">
            <v>100</v>
          </cell>
          <cell r="BP5">
            <v>100</v>
          </cell>
          <cell r="BQ5">
            <v>100</v>
          </cell>
          <cell r="BR5">
            <v>100</v>
          </cell>
          <cell r="BS5">
            <v>100.2</v>
          </cell>
          <cell r="BT5">
            <v>99</v>
          </cell>
          <cell r="BU5">
            <v>100.5</v>
          </cell>
          <cell r="BV5">
            <v>101.4</v>
          </cell>
          <cell r="BW5">
            <v>100.4</v>
          </cell>
          <cell r="BX5">
            <v>99.3</v>
          </cell>
          <cell r="BY5">
            <v>97.9</v>
          </cell>
          <cell r="BZ5">
            <v>99.8</v>
          </cell>
          <cell r="CA5">
            <v>99.9</v>
          </cell>
          <cell r="CB5">
            <v>106.9</v>
          </cell>
          <cell r="CC5">
            <v>101.2</v>
          </cell>
          <cell r="CD5">
            <v>100.2</v>
          </cell>
          <cell r="CE5">
            <v>108.5</v>
          </cell>
          <cell r="CF5">
            <v>122.4</v>
          </cell>
          <cell r="CG5">
            <v>103.4</v>
          </cell>
          <cell r="CH5">
            <v>100.4</v>
          </cell>
          <cell r="CI5">
            <v>100.1</v>
          </cell>
          <cell r="CJ5">
            <v>99.8</v>
          </cell>
          <cell r="CK5">
            <v>99.9</v>
          </cell>
          <cell r="CL5">
            <v>107.4</v>
          </cell>
          <cell r="CM5">
            <v>101.1</v>
          </cell>
          <cell r="CN5">
            <v>100</v>
          </cell>
          <cell r="CO5">
            <v>100</v>
          </cell>
          <cell r="CP5">
            <v>100</v>
          </cell>
          <cell r="CQ5">
            <v>139.9</v>
          </cell>
          <cell r="CR5">
            <v>117.2</v>
          </cell>
          <cell r="CS5">
            <v>100</v>
          </cell>
          <cell r="CT5">
            <v>100</v>
          </cell>
          <cell r="CU5">
            <v>99.9</v>
          </cell>
          <cell r="CV5">
            <v>99.9</v>
          </cell>
          <cell r="CW5">
            <v>100</v>
          </cell>
        </row>
        <row r="7">
          <cell r="A7" t="str">
            <v>Natural gas</v>
          </cell>
          <cell r="N7">
            <v>100</v>
          </cell>
          <cell r="O7">
            <v>100</v>
          </cell>
          <cell r="P7">
            <v>100</v>
          </cell>
          <cell r="Q7">
            <v>100</v>
          </cell>
          <cell r="R7">
            <v>100</v>
          </cell>
          <cell r="S7">
            <v>100</v>
          </cell>
          <cell r="T7">
            <v>100</v>
          </cell>
          <cell r="U7">
            <v>100</v>
          </cell>
          <cell r="V7">
            <v>100</v>
          </cell>
          <cell r="W7">
            <v>100</v>
          </cell>
          <cell r="X7">
            <v>100</v>
          </cell>
          <cell r="Y7">
            <v>100</v>
          </cell>
          <cell r="Z7">
            <v>100</v>
          </cell>
          <cell r="AA7">
            <v>100</v>
          </cell>
          <cell r="AB7">
            <v>100</v>
          </cell>
          <cell r="AC7">
            <v>100</v>
          </cell>
          <cell r="AD7">
            <v>100</v>
          </cell>
          <cell r="AE7">
            <v>100</v>
          </cell>
          <cell r="AF7">
            <v>100</v>
          </cell>
          <cell r="AG7">
            <v>150.1</v>
          </cell>
          <cell r="AH7">
            <v>150.1</v>
          </cell>
          <cell r="AI7">
            <v>150.1</v>
          </cell>
          <cell r="AJ7">
            <v>150.1</v>
          </cell>
          <cell r="AK7">
            <v>150.1</v>
          </cell>
          <cell r="AL7">
            <v>150.1</v>
          </cell>
          <cell r="AM7">
            <v>150.1</v>
          </cell>
          <cell r="AN7">
            <v>150.1</v>
          </cell>
          <cell r="AO7">
            <v>150.1</v>
          </cell>
          <cell r="AP7">
            <v>150.1</v>
          </cell>
          <cell r="AQ7">
            <v>150.1</v>
          </cell>
          <cell r="AR7">
            <v>150.1</v>
          </cell>
          <cell r="AS7">
            <v>150.1</v>
          </cell>
          <cell r="AT7">
            <v>150.1</v>
          </cell>
          <cell r="AU7">
            <v>150.1</v>
          </cell>
          <cell r="AV7">
            <v>150.1</v>
          </cell>
          <cell r="AW7">
            <v>150.1</v>
          </cell>
          <cell r="AX7">
            <v>150.1</v>
          </cell>
          <cell r="AY7">
            <v>150.1</v>
          </cell>
          <cell r="AZ7">
            <v>150.1</v>
          </cell>
          <cell r="BA7">
            <v>150.1</v>
          </cell>
          <cell r="BB7">
            <v>150.1</v>
          </cell>
          <cell r="BC7">
            <v>150.1</v>
          </cell>
          <cell r="BD7">
            <v>150.1</v>
          </cell>
          <cell r="BE7">
            <v>150.1</v>
          </cell>
          <cell r="BF7">
            <v>150.1</v>
          </cell>
          <cell r="BG7">
            <v>150.1</v>
          </cell>
          <cell r="BH7">
            <v>150.1</v>
          </cell>
          <cell r="BI7">
            <v>150.1</v>
          </cell>
          <cell r="BJ7">
            <v>150.1</v>
          </cell>
          <cell r="BK7">
            <v>150.1</v>
          </cell>
          <cell r="BL7">
            <v>150.1</v>
          </cell>
          <cell r="BM7">
            <v>150.1</v>
          </cell>
          <cell r="BN7">
            <v>150.1</v>
          </cell>
          <cell r="BO7">
            <v>150.1</v>
          </cell>
          <cell r="BP7">
            <v>150.1</v>
          </cell>
          <cell r="BQ7">
            <v>150.1</v>
          </cell>
          <cell r="BR7">
            <v>150.1</v>
          </cell>
          <cell r="BS7">
            <v>150.1</v>
          </cell>
          <cell r="BT7">
            <v>150.1</v>
          </cell>
          <cell r="BU7">
            <v>150.1</v>
          </cell>
          <cell r="BV7">
            <v>150.1</v>
          </cell>
          <cell r="BW7">
            <v>150.1</v>
          </cell>
          <cell r="BX7">
            <v>150.1</v>
          </cell>
          <cell r="BY7">
            <v>150.1</v>
          </cell>
          <cell r="BZ7">
            <v>244.36280000000002</v>
          </cell>
          <cell r="CA7">
            <v>244.36280000000002</v>
          </cell>
          <cell r="CB7">
            <v>244.36280000000002</v>
          </cell>
          <cell r="CC7">
            <v>244.36280000000002</v>
          </cell>
          <cell r="CD7">
            <v>244.36280000000002</v>
          </cell>
          <cell r="CE7">
            <v>244.36280000000002</v>
          </cell>
          <cell r="CF7">
            <v>244.36280000000002</v>
          </cell>
          <cell r="CG7">
            <v>244.36280000000002</v>
          </cell>
        </row>
        <row r="8">
          <cell r="A8" t="str">
            <v>Electricity</v>
          </cell>
          <cell r="N8">
            <v>100</v>
          </cell>
          <cell r="O8">
            <v>100</v>
          </cell>
          <cell r="P8">
            <v>100</v>
          </cell>
          <cell r="Q8">
            <v>100</v>
          </cell>
          <cell r="R8">
            <v>100</v>
          </cell>
          <cell r="S8">
            <v>100</v>
          </cell>
          <cell r="T8">
            <v>100</v>
          </cell>
          <cell r="U8">
            <v>100</v>
          </cell>
          <cell r="V8">
            <v>100</v>
          </cell>
          <cell r="W8">
            <v>100</v>
          </cell>
          <cell r="X8">
            <v>100</v>
          </cell>
          <cell r="Y8">
            <v>100</v>
          </cell>
          <cell r="Z8">
            <v>100</v>
          </cell>
          <cell r="AA8">
            <v>100</v>
          </cell>
          <cell r="AB8">
            <v>100</v>
          </cell>
          <cell r="AC8">
            <v>100</v>
          </cell>
          <cell r="AD8">
            <v>100</v>
          </cell>
          <cell r="AE8">
            <v>100</v>
          </cell>
          <cell r="AF8">
            <v>100</v>
          </cell>
          <cell r="AG8">
            <v>100</v>
          </cell>
          <cell r="AH8">
            <v>100</v>
          </cell>
          <cell r="AI8">
            <v>100</v>
          </cell>
          <cell r="AJ8">
            <v>100</v>
          </cell>
          <cell r="AK8">
            <v>100</v>
          </cell>
          <cell r="AL8">
            <v>100</v>
          </cell>
          <cell r="AM8">
            <v>106.8</v>
          </cell>
          <cell r="AN8">
            <v>106.8</v>
          </cell>
          <cell r="AO8">
            <v>122.92679999999999</v>
          </cell>
          <cell r="AP8">
            <v>122.92679999999999</v>
          </cell>
          <cell r="AQ8">
            <v>122.92679999999999</v>
          </cell>
          <cell r="AR8">
            <v>122.92679999999999</v>
          </cell>
          <cell r="AS8">
            <v>122.92679999999999</v>
          </cell>
          <cell r="AT8">
            <v>122.92679999999999</v>
          </cell>
          <cell r="AU8">
            <v>122.92679999999999</v>
          </cell>
          <cell r="AV8">
            <v>122.92679999999999</v>
          </cell>
          <cell r="AW8">
            <v>122.92679999999999</v>
          </cell>
          <cell r="AX8">
            <v>122.92679999999999</v>
          </cell>
          <cell r="AY8">
            <v>122.92679999999999</v>
          </cell>
          <cell r="AZ8">
            <v>122.92679999999999</v>
          </cell>
          <cell r="BA8">
            <v>122.92679999999999</v>
          </cell>
          <cell r="BB8">
            <v>122.92679999999999</v>
          </cell>
          <cell r="BC8">
            <v>122.92679999999999</v>
          </cell>
          <cell r="BD8">
            <v>122.92679999999999</v>
          </cell>
          <cell r="BE8">
            <v>122.92679999999999</v>
          </cell>
          <cell r="BF8">
            <v>122.92679999999999</v>
          </cell>
          <cell r="BG8">
            <v>122.92679999999999</v>
          </cell>
          <cell r="BH8">
            <v>122.92679999999999</v>
          </cell>
          <cell r="BI8">
            <v>122.92679999999999</v>
          </cell>
          <cell r="BJ8">
            <v>122.92679999999999</v>
          </cell>
          <cell r="BK8">
            <v>122.92679999999999</v>
          </cell>
          <cell r="BL8">
            <v>122.92679999999999</v>
          </cell>
          <cell r="BM8">
            <v>122.92679999999999</v>
          </cell>
          <cell r="BN8">
            <v>122.92679999999999</v>
          </cell>
          <cell r="BO8">
            <v>122.92679999999999</v>
          </cell>
          <cell r="BP8">
            <v>122.92679999999999</v>
          </cell>
          <cell r="BQ8">
            <v>122.92679999999999</v>
          </cell>
          <cell r="BR8">
            <v>122.92679999999999</v>
          </cell>
          <cell r="BS8">
            <v>122.92679999999999</v>
          </cell>
          <cell r="BT8">
            <v>122.92679999999999</v>
          </cell>
          <cell r="BU8">
            <v>122.92679999999999</v>
          </cell>
          <cell r="BV8">
            <v>122.92679999999999</v>
          </cell>
          <cell r="BW8">
            <v>122.92679999999999</v>
          </cell>
          <cell r="BX8">
            <v>122.92679999999999</v>
          </cell>
          <cell r="BY8">
            <v>122.92679999999999</v>
          </cell>
          <cell r="BZ8">
            <v>122.92679999999999</v>
          </cell>
          <cell r="CA8">
            <v>136.81752839999999</v>
          </cell>
          <cell r="CB8">
            <v>136.81752839999999</v>
          </cell>
          <cell r="CC8">
            <v>136.81752839999999</v>
          </cell>
          <cell r="CD8">
            <v>136.81752839999999</v>
          </cell>
          <cell r="CE8">
            <v>136.81752839999999</v>
          </cell>
          <cell r="CF8">
            <v>136.81752839999999</v>
          </cell>
          <cell r="CG8">
            <v>136.81752839999999</v>
          </cell>
        </row>
        <row r="9">
          <cell r="A9" t="str">
            <v>Heating and hot water</v>
          </cell>
          <cell r="N9">
            <v>102.4</v>
          </cell>
          <cell r="O9">
            <v>103.01440000000001</v>
          </cell>
          <cell r="P9">
            <v>102.29329920000001</v>
          </cell>
          <cell r="Q9">
            <v>100.86119301119999</v>
          </cell>
          <cell r="R9">
            <v>100.96205420421119</v>
          </cell>
          <cell r="S9">
            <v>107.82747389009754</v>
          </cell>
          <cell r="T9">
            <v>102.11261777392238</v>
          </cell>
          <cell r="U9">
            <v>102.623180862792</v>
          </cell>
          <cell r="V9">
            <v>103.13629676710596</v>
          </cell>
          <cell r="W9">
            <v>104.37393232831124</v>
          </cell>
          <cell r="X9">
            <v>106.7745327718624</v>
          </cell>
          <cell r="Y9">
            <v>106.66775823909055</v>
          </cell>
          <cell r="Z9">
            <v>107.84110357972052</v>
          </cell>
          <cell r="AA9">
            <v>108.48815020119883</v>
          </cell>
          <cell r="AB9">
            <v>107.72873314979044</v>
          </cell>
          <cell r="AC9">
            <v>106.32825961884316</v>
          </cell>
          <cell r="AD9">
            <v>106.64724439769969</v>
          </cell>
          <cell r="AE9">
            <v>106.540597153302</v>
          </cell>
          <cell r="AF9">
            <v>110.58913984512748</v>
          </cell>
          <cell r="AG9">
            <v>110.69972898497259</v>
          </cell>
          <cell r="AH9">
            <v>110.69972898497259</v>
          </cell>
          <cell r="AI9">
            <v>111.36392735888244</v>
          </cell>
          <cell r="AJ9">
            <v>112.81165841454791</v>
          </cell>
          <cell r="AK9">
            <v>113.26290504820611</v>
          </cell>
          <cell r="AL9">
            <v>119.71889063595387</v>
          </cell>
          <cell r="AM9">
            <v>128.57808854301445</v>
          </cell>
          <cell r="AN9">
            <v>130.7639160482457</v>
          </cell>
          <cell r="AO9">
            <v>130.11009646800446</v>
          </cell>
          <cell r="AP9">
            <v>129.45954598566442</v>
          </cell>
          <cell r="AQ9">
            <v>128.94170780172175</v>
          </cell>
          <cell r="AR9">
            <v>128.94170780172175</v>
          </cell>
          <cell r="AS9">
            <v>128.94170780172175</v>
          </cell>
          <cell r="AT9">
            <v>128.94170780172175</v>
          </cell>
          <cell r="AU9">
            <v>129.32853292512692</v>
          </cell>
          <cell r="AV9">
            <v>129.84584705682744</v>
          </cell>
          <cell r="AW9">
            <v>130.36523044505475</v>
          </cell>
          <cell r="AX9">
            <v>130.4955956754998</v>
          </cell>
          <cell r="AY9">
            <v>131.6700560365793</v>
          </cell>
          <cell r="AZ9">
            <v>132.3284063167622</v>
          </cell>
          <cell r="BA9">
            <v>130.34348022201075</v>
          </cell>
          <cell r="BB9">
            <v>129.82210630112272</v>
          </cell>
          <cell r="BC9">
            <v>129.82210630112272</v>
          </cell>
          <cell r="BD9">
            <v>129.82210630112272</v>
          </cell>
          <cell r="BE9">
            <v>129.82210630112272</v>
          </cell>
          <cell r="BF9">
            <v>129.69228419482161</v>
          </cell>
          <cell r="BG9">
            <v>129.95166876321125</v>
          </cell>
          <cell r="BH9">
            <v>128.52220040681593</v>
          </cell>
          <cell r="BI9">
            <v>129.67890021047728</v>
          </cell>
          <cell r="BJ9">
            <v>131.75376261384491</v>
          </cell>
          <cell r="BK9">
            <v>131.4902550886172</v>
          </cell>
          <cell r="BL9">
            <v>130.43833304790826</v>
          </cell>
          <cell r="BM9">
            <v>130.43833304790826</v>
          </cell>
          <cell r="BN9">
            <v>129.78614138266872</v>
          </cell>
          <cell r="BO9">
            <v>129.78614138266872</v>
          </cell>
          <cell r="BP9">
            <v>129.78614138266872</v>
          </cell>
          <cell r="BQ9">
            <v>129.78614138266872</v>
          </cell>
          <cell r="BR9">
            <v>129.78614138266872</v>
          </cell>
          <cell r="BS9">
            <v>130.04571366543405</v>
          </cell>
          <cell r="BT9">
            <v>128.74525652877972</v>
          </cell>
          <cell r="BU9">
            <v>129.3889828114236</v>
          </cell>
          <cell r="BV9">
            <v>131.20042857078354</v>
          </cell>
          <cell r="BW9">
            <v>131.72523028506669</v>
          </cell>
          <cell r="BX9">
            <v>130.80315367307122</v>
          </cell>
          <cell r="BY9">
            <v>128.05628744593673</v>
          </cell>
          <cell r="BZ9">
            <v>127.80017487104486</v>
          </cell>
          <cell r="CA9">
            <v>127.67237469617383</v>
          </cell>
          <cell r="CB9">
            <v>136.48176855020984</v>
          </cell>
          <cell r="CC9">
            <v>138.11954977281235</v>
          </cell>
          <cell r="CD9">
            <v>138.39578887235797</v>
          </cell>
          <cell r="CE9">
            <v>150.15943092650841</v>
          </cell>
          <cell r="CF9">
            <v>183.7951434540463</v>
          </cell>
          <cell r="CG9">
            <v>190.04417833148389</v>
          </cell>
        </row>
        <row r="11">
          <cell r="CH11">
            <v>100</v>
          </cell>
          <cell r="CI11">
            <v>100</v>
          </cell>
          <cell r="CJ11">
            <v>100</v>
          </cell>
          <cell r="CK11">
            <v>553.4</v>
          </cell>
          <cell r="CL11">
            <v>553.4</v>
          </cell>
          <cell r="CM11">
            <v>553.4</v>
          </cell>
          <cell r="CN11">
            <v>553.4</v>
          </cell>
          <cell r="CO11">
            <v>553.4</v>
          </cell>
          <cell r="CP11">
            <v>553.4</v>
          </cell>
          <cell r="CQ11">
            <v>372.99160000000006</v>
          </cell>
          <cell r="CR11">
            <v>372.99160000000006</v>
          </cell>
          <cell r="CS11">
            <v>372.99160000000006</v>
          </cell>
          <cell r="CT11">
            <v>372.99160000000006</v>
          </cell>
          <cell r="CU11">
            <v>372.99160000000006</v>
          </cell>
          <cell r="CV11">
            <v>372.99160000000006</v>
          </cell>
          <cell r="CW11">
            <v>553.51953440000011</v>
          </cell>
        </row>
        <row r="12">
          <cell r="CH12">
            <v>100</v>
          </cell>
          <cell r="CI12">
            <v>100</v>
          </cell>
          <cell r="CJ12">
            <v>100</v>
          </cell>
          <cell r="CK12">
            <v>133.6</v>
          </cell>
          <cell r="CL12">
            <v>133.6</v>
          </cell>
          <cell r="CM12">
            <v>133.6</v>
          </cell>
          <cell r="CN12">
            <v>133.6</v>
          </cell>
          <cell r="CO12">
            <v>133.6</v>
          </cell>
          <cell r="CP12">
            <v>166.8664</v>
          </cell>
          <cell r="CQ12">
            <v>166.8664</v>
          </cell>
          <cell r="CR12">
            <v>166.8664</v>
          </cell>
          <cell r="CS12">
            <v>166.8664</v>
          </cell>
          <cell r="CT12">
            <v>166.8664</v>
          </cell>
          <cell r="CU12">
            <v>166.8664</v>
          </cell>
          <cell r="CV12">
            <v>208.91673279999998</v>
          </cell>
          <cell r="CW12">
            <v>208.91673279999998</v>
          </cell>
        </row>
        <row r="13">
          <cell r="CH13">
            <v>100.4</v>
          </cell>
          <cell r="CI13">
            <v>100.50040000000001</v>
          </cell>
          <cell r="CJ13">
            <v>100.29939920000001</v>
          </cell>
          <cell r="CK13">
            <v>100.19909980080001</v>
          </cell>
          <cell r="CL13">
            <v>107.61383318605922</v>
          </cell>
          <cell r="CM13">
            <v>108.79758535110587</v>
          </cell>
          <cell r="CN13">
            <v>108.79758535110587</v>
          </cell>
          <cell r="CO13">
            <v>108.79758535110587</v>
          </cell>
          <cell r="CP13">
            <v>108.79758535110587</v>
          </cell>
          <cell r="CQ13">
            <v>152.20782190619713</v>
          </cell>
          <cell r="CR13">
            <v>178.38756727406303</v>
          </cell>
          <cell r="CS13">
            <v>178.38756727406303</v>
          </cell>
          <cell r="CT13">
            <v>178.38756727406303</v>
          </cell>
          <cell r="CU13">
            <v>178.20917970678897</v>
          </cell>
          <cell r="CV13">
            <v>178.03097052708222</v>
          </cell>
          <cell r="CW13">
            <v>178.03097052708222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2009"/>
      <sheetName val="2010"/>
      <sheetName val="укр._2011"/>
      <sheetName val="2012"/>
      <sheetName val="2013"/>
      <sheetName val="2014"/>
      <sheetName val="Agreg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Z7">
            <v>2008</v>
          </cell>
          <cell r="AA7">
            <v>2009</v>
          </cell>
          <cell r="AB7">
            <v>2010</v>
          </cell>
          <cell r="AC7">
            <v>2011</v>
          </cell>
          <cell r="AD7">
            <v>2012</v>
          </cell>
          <cell r="AE7">
            <v>2013</v>
          </cell>
          <cell r="AF7">
            <v>2014</v>
          </cell>
        </row>
        <row r="8">
          <cell r="R8" t="str">
            <v>Natural gas</v>
          </cell>
          <cell r="Z8">
            <v>0.60582184285401619</v>
          </cell>
          <cell r="AA8">
            <v>0.5983064662198877</v>
          </cell>
          <cell r="AB8">
            <v>0.59055977827237227</v>
          </cell>
          <cell r="AC8">
            <v>0.59566175224538209</v>
          </cell>
          <cell r="AD8">
            <v>0.58638029489474131</v>
          </cell>
          <cell r="AE8">
            <v>0.57514364758459247</v>
          </cell>
          <cell r="AF8">
            <v>0.57608908948194659</v>
          </cell>
        </row>
        <row r="9">
          <cell r="R9" t="str">
            <v>Electricity</v>
          </cell>
          <cell r="Z9">
            <v>0.11766250820748522</v>
          </cell>
          <cell r="AA9">
            <v>0.13068284731026988</v>
          </cell>
          <cell r="AB9">
            <v>0.13270062570864655</v>
          </cell>
          <cell r="AC9">
            <v>0.1401457380105067</v>
          </cell>
          <cell r="AD9">
            <v>0.14075683968294553</v>
          </cell>
          <cell r="AE9">
            <v>0.15147903809321131</v>
          </cell>
          <cell r="AF9">
            <v>0.16444270015698587</v>
          </cell>
        </row>
        <row r="10">
          <cell r="R10" t="str">
            <v>Heating</v>
          </cell>
          <cell r="Z10">
            <v>0.19273363974611513</v>
          </cell>
          <cell r="AA10">
            <v>0.20191088570911067</v>
          </cell>
          <cell r="AB10">
            <v>0.21584848612102633</v>
          </cell>
          <cell r="AC10">
            <v>0.19094221318420607</v>
          </cell>
          <cell r="AD10">
            <v>0.19952271371345776</v>
          </cell>
          <cell r="AE10">
            <v>0.19863800808682699</v>
          </cell>
          <cell r="AF10">
            <v>0.19117935635792779</v>
          </cell>
        </row>
        <row r="11">
          <cell r="R11" t="str">
            <v>Others</v>
          </cell>
          <cell r="Z11">
            <v>8.3782009192383447E-2</v>
          </cell>
          <cell r="AA11">
            <v>6.9099800760731758E-2</v>
          </cell>
          <cell r="AB11">
            <v>6.0891109897954897E-2</v>
          </cell>
          <cell r="AC11">
            <v>7.3250296559905101E-2</v>
          </cell>
          <cell r="AD11">
            <v>7.3340151708855369E-2</v>
          </cell>
          <cell r="AE11">
            <v>7.4739306235369229E-2</v>
          </cell>
          <cell r="AF11">
            <v>6.8288854003139721E-2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73"/>
  <sheetViews>
    <sheetView zoomScale="80" zoomScaleNormal="80" workbookViewId="0">
      <selection activeCell="A7" sqref="A7"/>
    </sheetView>
  </sheetViews>
  <sheetFormatPr defaultRowHeight="15" x14ac:dyDescent="0.25"/>
  <cols>
    <col min="1" max="1" width="20.140625" customWidth="1"/>
    <col min="10" max="10" width="12.42578125" bestFit="1" customWidth="1"/>
    <col min="16" max="16" width="12.42578125" bestFit="1" customWidth="1"/>
  </cols>
  <sheetData>
    <row r="1" spans="1:102" x14ac:dyDescent="0.25">
      <c r="A1" s="3" t="s">
        <v>588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>
        <v>2008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>
        <v>2009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>
        <v>2010</v>
      </c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>
        <v>2011</v>
      </c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>
        <v>2012</v>
      </c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>
        <v>2013</v>
      </c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>
        <v>2014</v>
      </c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>
        <v>2015</v>
      </c>
    </row>
    <row r="2" spans="1:102" ht="25.5" x14ac:dyDescent="0.25">
      <c r="A2" s="3" t="s">
        <v>189</v>
      </c>
      <c r="B2" s="4" t="s">
        <v>17</v>
      </c>
      <c r="C2" s="4" t="s">
        <v>18</v>
      </c>
      <c r="D2" s="4" t="s">
        <v>19</v>
      </c>
      <c r="E2" s="4" t="s">
        <v>20</v>
      </c>
      <c r="F2" s="4" t="s">
        <v>21</v>
      </c>
      <c r="G2" s="4" t="s">
        <v>22</v>
      </c>
      <c r="H2" s="4" t="s">
        <v>23</v>
      </c>
      <c r="I2" s="4" t="s">
        <v>24</v>
      </c>
      <c r="J2" s="4" t="s">
        <v>25</v>
      </c>
      <c r="K2" s="4" t="s">
        <v>26</v>
      </c>
      <c r="L2" s="4" t="s">
        <v>27</v>
      </c>
      <c r="M2" s="4" t="s">
        <v>28</v>
      </c>
      <c r="N2" s="4" t="s">
        <v>29</v>
      </c>
      <c r="O2" s="4" t="s">
        <v>30</v>
      </c>
      <c r="P2" s="4" t="s">
        <v>31</v>
      </c>
      <c r="Q2" s="4" t="s">
        <v>32</v>
      </c>
      <c r="R2" s="4" t="s">
        <v>33</v>
      </c>
      <c r="S2" s="4" t="s">
        <v>34</v>
      </c>
      <c r="T2" s="4" t="s">
        <v>35</v>
      </c>
      <c r="U2" s="4" t="s">
        <v>36</v>
      </c>
      <c r="V2" s="4" t="s">
        <v>37</v>
      </c>
      <c r="W2" s="4" t="s">
        <v>38</v>
      </c>
      <c r="X2" s="4" t="s">
        <v>39</v>
      </c>
      <c r="Y2" s="4" t="s">
        <v>40</v>
      </c>
      <c r="Z2" s="4" t="s">
        <v>41</v>
      </c>
      <c r="AA2" s="4" t="s">
        <v>42</v>
      </c>
      <c r="AB2" s="4" t="s">
        <v>43</v>
      </c>
      <c r="AC2" s="4" t="s">
        <v>44</v>
      </c>
      <c r="AD2" s="4" t="s">
        <v>45</v>
      </c>
      <c r="AE2" s="4" t="s">
        <v>46</v>
      </c>
      <c r="AF2" s="4" t="s">
        <v>47</v>
      </c>
      <c r="AG2" s="4" t="s">
        <v>48</v>
      </c>
      <c r="AH2" s="4" t="s">
        <v>49</v>
      </c>
      <c r="AI2" s="4" t="s">
        <v>50</v>
      </c>
      <c r="AJ2" s="4" t="s">
        <v>51</v>
      </c>
      <c r="AK2" s="4" t="s">
        <v>52</v>
      </c>
      <c r="AL2" s="4" t="s">
        <v>53</v>
      </c>
      <c r="AM2" s="4" t="s">
        <v>54</v>
      </c>
      <c r="AN2" s="4" t="s">
        <v>55</v>
      </c>
      <c r="AO2" s="4" t="s">
        <v>56</v>
      </c>
      <c r="AP2" s="4" t="s">
        <v>57</v>
      </c>
      <c r="AQ2" s="4" t="s">
        <v>58</v>
      </c>
      <c r="AR2" s="4" t="s">
        <v>59</v>
      </c>
      <c r="AS2" s="4" t="s">
        <v>60</v>
      </c>
      <c r="AT2" s="4" t="s">
        <v>61</v>
      </c>
      <c r="AU2" s="4" t="s">
        <v>62</v>
      </c>
      <c r="AV2" s="4" t="s">
        <v>63</v>
      </c>
      <c r="AW2" s="4" t="s">
        <v>64</v>
      </c>
      <c r="AX2" s="4" t="s">
        <v>65</v>
      </c>
      <c r="AY2" s="4" t="s">
        <v>66</v>
      </c>
      <c r="AZ2" s="4" t="s">
        <v>67</v>
      </c>
      <c r="BA2" s="4" t="s">
        <v>68</v>
      </c>
      <c r="BB2" s="4" t="s">
        <v>69</v>
      </c>
      <c r="BC2" s="4" t="s">
        <v>70</v>
      </c>
      <c r="BD2" s="4" t="s">
        <v>71</v>
      </c>
      <c r="BE2" s="4" t="s">
        <v>72</v>
      </c>
      <c r="BF2" s="4" t="s">
        <v>73</v>
      </c>
      <c r="BG2" s="4" t="s">
        <v>74</v>
      </c>
      <c r="BH2" s="4" t="s">
        <v>75</v>
      </c>
      <c r="BI2" s="4" t="s">
        <v>76</v>
      </c>
      <c r="BJ2" s="4" t="s">
        <v>77</v>
      </c>
      <c r="BK2" s="4" t="s">
        <v>78</v>
      </c>
      <c r="BL2" s="4" t="s">
        <v>79</v>
      </c>
      <c r="BM2" s="4" t="s">
        <v>80</v>
      </c>
      <c r="BN2" s="4" t="s">
        <v>81</v>
      </c>
      <c r="BO2" s="4" t="s">
        <v>82</v>
      </c>
      <c r="BP2" s="4" t="s">
        <v>83</v>
      </c>
      <c r="BQ2" s="4" t="s">
        <v>84</v>
      </c>
      <c r="BR2" s="4" t="s">
        <v>85</v>
      </c>
      <c r="BS2" s="4" t="s">
        <v>86</v>
      </c>
      <c r="BT2" s="4" t="s">
        <v>87</v>
      </c>
      <c r="BU2" s="4" t="s">
        <v>88</v>
      </c>
      <c r="BV2" s="4" t="s">
        <v>89</v>
      </c>
      <c r="BW2" s="4" t="s">
        <v>90</v>
      </c>
      <c r="BX2" s="4" t="s">
        <v>91</v>
      </c>
      <c r="BY2" s="4" t="s">
        <v>92</v>
      </c>
      <c r="BZ2" s="4" t="s">
        <v>93</v>
      </c>
      <c r="CA2" s="4" t="s">
        <v>94</v>
      </c>
      <c r="CB2" s="4" t="s">
        <v>95</v>
      </c>
      <c r="CC2" s="4" t="s">
        <v>96</v>
      </c>
      <c r="CD2" s="4" t="s">
        <v>97</v>
      </c>
      <c r="CE2" s="4" t="s">
        <v>98</v>
      </c>
      <c r="CF2" s="4" t="s">
        <v>99</v>
      </c>
      <c r="CG2" s="4" t="s">
        <v>100</v>
      </c>
      <c r="CH2" s="4" t="s">
        <v>101</v>
      </c>
      <c r="CI2" s="4" t="s">
        <v>102</v>
      </c>
      <c r="CJ2" s="4" t="s">
        <v>103</v>
      </c>
      <c r="CK2" s="4" t="s">
        <v>104</v>
      </c>
      <c r="CL2" s="4" t="s">
        <v>105</v>
      </c>
      <c r="CM2" s="4" t="s">
        <v>106</v>
      </c>
      <c r="CN2" s="4" t="s">
        <v>107</v>
      </c>
      <c r="CO2" s="4" t="s">
        <v>108</v>
      </c>
      <c r="CP2" s="4" t="s">
        <v>109</v>
      </c>
      <c r="CQ2" s="4" t="s">
        <v>110</v>
      </c>
      <c r="CR2" s="4" t="s">
        <v>111</v>
      </c>
      <c r="CS2" s="4" t="s">
        <v>112</v>
      </c>
      <c r="CT2" s="5" t="s">
        <v>113</v>
      </c>
      <c r="CU2" s="5" t="s">
        <v>114</v>
      </c>
      <c r="CV2" s="6" t="s">
        <v>115</v>
      </c>
      <c r="CW2" s="5" t="s">
        <v>116</v>
      </c>
      <c r="CX2" s="5"/>
    </row>
    <row r="3" spans="1:102" x14ac:dyDescent="0.25">
      <c r="A3" s="7" t="s">
        <v>9</v>
      </c>
      <c r="B3" s="44">
        <v>100</v>
      </c>
      <c r="C3" s="44">
        <v>100</v>
      </c>
      <c r="D3" s="44">
        <v>100</v>
      </c>
      <c r="E3" s="44">
        <v>100</v>
      </c>
      <c r="F3" s="44">
        <v>100</v>
      </c>
      <c r="G3" s="44">
        <v>100</v>
      </c>
      <c r="H3" s="44">
        <v>100</v>
      </c>
      <c r="I3" s="44">
        <v>100</v>
      </c>
      <c r="J3" s="44">
        <v>114.1</v>
      </c>
      <c r="K3" s="44">
        <v>100</v>
      </c>
      <c r="L3" s="44">
        <v>100</v>
      </c>
      <c r="M3" s="44">
        <v>135.1</v>
      </c>
      <c r="N3" s="44">
        <v>100</v>
      </c>
      <c r="O3" s="44">
        <v>100</v>
      </c>
      <c r="P3" s="44">
        <v>100</v>
      </c>
      <c r="Q3" s="44">
        <v>100</v>
      </c>
      <c r="R3" s="44">
        <v>100</v>
      </c>
      <c r="S3" s="44">
        <v>100</v>
      </c>
      <c r="T3" s="44">
        <v>100</v>
      </c>
      <c r="U3" s="44">
        <v>100</v>
      </c>
      <c r="V3" s="44">
        <v>100</v>
      </c>
      <c r="W3" s="44">
        <v>100</v>
      </c>
      <c r="X3" s="44">
        <v>100</v>
      </c>
      <c r="Y3" s="44">
        <v>100</v>
      </c>
      <c r="Z3" s="44">
        <v>100</v>
      </c>
      <c r="AA3" s="44">
        <v>100</v>
      </c>
      <c r="AB3" s="44">
        <v>100</v>
      </c>
      <c r="AC3" s="44">
        <v>100</v>
      </c>
      <c r="AD3" s="44">
        <v>100</v>
      </c>
      <c r="AE3" s="44">
        <v>100</v>
      </c>
      <c r="AF3" s="44">
        <v>100</v>
      </c>
      <c r="AG3" s="44">
        <v>150.1</v>
      </c>
      <c r="AH3" s="44">
        <v>100</v>
      </c>
      <c r="AI3" s="44">
        <v>100</v>
      </c>
      <c r="AJ3" s="44">
        <v>100</v>
      </c>
      <c r="AK3" s="44">
        <v>100</v>
      </c>
      <c r="AL3" s="44">
        <v>100</v>
      </c>
      <c r="AM3" s="44">
        <v>100</v>
      </c>
      <c r="AN3" s="44">
        <v>100</v>
      </c>
      <c r="AO3" s="44">
        <v>100</v>
      </c>
      <c r="AP3" s="44">
        <v>100</v>
      </c>
      <c r="AQ3" s="44">
        <v>100</v>
      </c>
      <c r="AR3" s="44">
        <v>100</v>
      </c>
      <c r="AS3" s="44">
        <v>100</v>
      </c>
      <c r="AT3" s="44">
        <v>100</v>
      </c>
      <c r="AU3" s="44">
        <v>100</v>
      </c>
      <c r="AV3" s="44">
        <v>100</v>
      </c>
      <c r="AW3" s="44">
        <v>100</v>
      </c>
      <c r="AX3" s="44">
        <v>100</v>
      </c>
      <c r="AY3" s="44">
        <v>100</v>
      </c>
      <c r="AZ3" s="44">
        <v>100</v>
      </c>
      <c r="BA3" s="44">
        <v>100</v>
      </c>
      <c r="BB3" s="44">
        <v>100</v>
      </c>
      <c r="BC3" s="44">
        <v>100</v>
      </c>
      <c r="BD3" s="44">
        <v>100</v>
      </c>
      <c r="BE3" s="44">
        <v>100</v>
      </c>
      <c r="BF3" s="44">
        <v>100</v>
      </c>
      <c r="BG3" s="44">
        <v>100</v>
      </c>
      <c r="BH3" s="44">
        <v>100</v>
      </c>
      <c r="BI3" s="44">
        <v>100</v>
      </c>
      <c r="BJ3" s="45">
        <v>100</v>
      </c>
      <c r="BK3" s="45">
        <v>100</v>
      </c>
      <c r="BL3" s="45">
        <v>100</v>
      </c>
      <c r="BM3" s="45">
        <v>100</v>
      </c>
      <c r="BN3" s="45">
        <v>100</v>
      </c>
      <c r="BO3" s="45">
        <v>100</v>
      </c>
      <c r="BP3" s="45">
        <v>100</v>
      </c>
      <c r="BQ3" s="45">
        <v>100</v>
      </c>
      <c r="BR3" s="45">
        <v>100</v>
      </c>
      <c r="BS3" s="45">
        <v>100</v>
      </c>
      <c r="BT3" s="45">
        <v>100</v>
      </c>
      <c r="BU3" s="45">
        <v>100</v>
      </c>
      <c r="BV3" s="45">
        <v>100</v>
      </c>
      <c r="BW3" s="45">
        <v>100</v>
      </c>
      <c r="BX3" s="45">
        <v>100</v>
      </c>
      <c r="BY3" s="45">
        <v>100</v>
      </c>
      <c r="BZ3" s="45">
        <v>162.80000000000001</v>
      </c>
      <c r="CA3" s="45">
        <v>100</v>
      </c>
      <c r="CB3" s="45">
        <v>100</v>
      </c>
      <c r="CC3" s="45">
        <v>100</v>
      </c>
      <c r="CD3" s="45">
        <v>100</v>
      </c>
      <c r="CE3" s="45">
        <v>100</v>
      </c>
      <c r="CF3" s="45">
        <v>100</v>
      </c>
      <c r="CG3" s="45">
        <v>100</v>
      </c>
      <c r="CH3" s="45">
        <v>100</v>
      </c>
      <c r="CI3" s="45">
        <v>100</v>
      </c>
      <c r="CJ3" s="45">
        <v>100</v>
      </c>
      <c r="CK3" s="45">
        <v>553.4</v>
      </c>
      <c r="CL3" s="45">
        <v>100</v>
      </c>
      <c r="CM3" s="45">
        <v>100</v>
      </c>
      <c r="CN3" s="45">
        <v>100</v>
      </c>
      <c r="CO3" s="45">
        <v>100</v>
      </c>
      <c r="CP3" s="45">
        <v>100</v>
      </c>
      <c r="CQ3" s="45">
        <v>67.400000000000006</v>
      </c>
      <c r="CR3" s="45">
        <v>100</v>
      </c>
      <c r="CS3" s="45">
        <v>100</v>
      </c>
      <c r="CT3" s="45">
        <v>100</v>
      </c>
      <c r="CU3" s="45">
        <v>100</v>
      </c>
      <c r="CV3" s="45">
        <v>100</v>
      </c>
      <c r="CW3" s="9">
        <v>148.4</v>
      </c>
    </row>
    <row r="4" spans="1:102" x14ac:dyDescent="0.25">
      <c r="A4" s="7" t="s">
        <v>8</v>
      </c>
      <c r="B4" s="44">
        <v>100</v>
      </c>
      <c r="C4" s="44">
        <v>100</v>
      </c>
      <c r="D4" s="44">
        <v>100</v>
      </c>
      <c r="E4" s="44">
        <v>100</v>
      </c>
      <c r="F4" s="44">
        <v>100</v>
      </c>
      <c r="G4" s="44">
        <v>100</v>
      </c>
      <c r="H4" s="44">
        <v>100</v>
      </c>
      <c r="I4" s="44">
        <v>100</v>
      </c>
      <c r="J4" s="44">
        <v>100</v>
      </c>
      <c r="K4" s="44">
        <v>100</v>
      </c>
      <c r="L4" s="44">
        <v>100</v>
      </c>
      <c r="M4" s="44">
        <v>100</v>
      </c>
      <c r="N4" s="44">
        <v>100</v>
      </c>
      <c r="O4" s="44">
        <v>100</v>
      </c>
      <c r="P4" s="44">
        <v>100</v>
      </c>
      <c r="Q4" s="44">
        <v>100</v>
      </c>
      <c r="R4" s="44">
        <v>100</v>
      </c>
      <c r="S4" s="44">
        <v>100</v>
      </c>
      <c r="T4" s="44">
        <v>100</v>
      </c>
      <c r="U4" s="44">
        <v>100</v>
      </c>
      <c r="V4" s="44">
        <v>100</v>
      </c>
      <c r="W4" s="44">
        <v>100</v>
      </c>
      <c r="X4" s="44">
        <v>100</v>
      </c>
      <c r="Y4" s="44">
        <v>100</v>
      </c>
      <c r="Z4" s="44">
        <v>100</v>
      </c>
      <c r="AA4" s="44">
        <v>100</v>
      </c>
      <c r="AB4" s="44">
        <v>100</v>
      </c>
      <c r="AC4" s="44">
        <v>100</v>
      </c>
      <c r="AD4" s="44">
        <v>100</v>
      </c>
      <c r="AE4" s="44">
        <v>100</v>
      </c>
      <c r="AF4" s="44">
        <v>100</v>
      </c>
      <c r="AG4" s="44">
        <v>100</v>
      </c>
      <c r="AH4" s="44">
        <v>100</v>
      </c>
      <c r="AI4" s="44">
        <v>100</v>
      </c>
      <c r="AJ4" s="44">
        <v>100</v>
      </c>
      <c r="AK4" s="44">
        <v>100</v>
      </c>
      <c r="AL4" s="44">
        <v>100</v>
      </c>
      <c r="AM4" s="44">
        <v>106.8</v>
      </c>
      <c r="AN4" s="44">
        <v>100</v>
      </c>
      <c r="AO4" s="44">
        <v>115.1</v>
      </c>
      <c r="AP4" s="44">
        <v>100</v>
      </c>
      <c r="AQ4" s="44">
        <v>100</v>
      </c>
      <c r="AR4" s="44">
        <v>100</v>
      </c>
      <c r="AS4" s="44">
        <v>100</v>
      </c>
      <c r="AT4" s="44">
        <v>100</v>
      </c>
      <c r="AU4" s="44">
        <v>100</v>
      </c>
      <c r="AV4" s="44">
        <v>100</v>
      </c>
      <c r="AW4" s="44">
        <v>100</v>
      </c>
      <c r="AX4" s="44">
        <v>100</v>
      </c>
      <c r="AY4" s="44">
        <v>100</v>
      </c>
      <c r="AZ4" s="44">
        <v>100</v>
      </c>
      <c r="BA4" s="44">
        <v>100</v>
      </c>
      <c r="BB4" s="44">
        <v>100</v>
      </c>
      <c r="BC4" s="44">
        <v>100</v>
      </c>
      <c r="BD4" s="44">
        <v>100</v>
      </c>
      <c r="BE4" s="44">
        <v>100</v>
      </c>
      <c r="BF4" s="44">
        <v>100</v>
      </c>
      <c r="BG4" s="44">
        <v>100</v>
      </c>
      <c r="BH4" s="44">
        <v>100</v>
      </c>
      <c r="BI4" s="44">
        <v>100</v>
      </c>
      <c r="BJ4" s="45">
        <v>100</v>
      </c>
      <c r="BK4" s="45">
        <v>100</v>
      </c>
      <c r="BL4" s="45">
        <v>100</v>
      </c>
      <c r="BM4" s="45">
        <v>100</v>
      </c>
      <c r="BN4" s="45">
        <v>100</v>
      </c>
      <c r="BO4" s="45">
        <v>100</v>
      </c>
      <c r="BP4" s="45">
        <v>100</v>
      </c>
      <c r="BQ4" s="45">
        <v>100</v>
      </c>
      <c r="BR4" s="45">
        <v>100</v>
      </c>
      <c r="BS4" s="45">
        <v>100</v>
      </c>
      <c r="BT4" s="45">
        <v>100</v>
      </c>
      <c r="BU4" s="45">
        <v>100</v>
      </c>
      <c r="BV4" s="45">
        <v>100</v>
      </c>
      <c r="BW4" s="45">
        <v>100</v>
      </c>
      <c r="BX4" s="45">
        <v>100</v>
      </c>
      <c r="BY4" s="45">
        <v>100</v>
      </c>
      <c r="BZ4" s="45">
        <v>100</v>
      </c>
      <c r="CA4" s="45">
        <v>111.3</v>
      </c>
      <c r="CB4" s="45">
        <v>100</v>
      </c>
      <c r="CC4" s="45">
        <v>100</v>
      </c>
      <c r="CD4" s="45">
        <v>100</v>
      </c>
      <c r="CE4" s="45">
        <v>100</v>
      </c>
      <c r="CF4" s="45">
        <v>100</v>
      </c>
      <c r="CG4" s="45">
        <v>100</v>
      </c>
      <c r="CH4" s="45">
        <v>100</v>
      </c>
      <c r="CI4" s="45">
        <v>100</v>
      </c>
      <c r="CJ4" s="45">
        <v>100</v>
      </c>
      <c r="CK4" s="45">
        <v>133.6</v>
      </c>
      <c r="CL4" s="45">
        <v>100</v>
      </c>
      <c r="CM4" s="45">
        <v>100</v>
      </c>
      <c r="CN4" s="45">
        <v>100</v>
      </c>
      <c r="CO4" s="45">
        <v>100</v>
      </c>
      <c r="CP4" s="45">
        <v>124.9</v>
      </c>
      <c r="CQ4" s="45">
        <v>100</v>
      </c>
      <c r="CR4" s="45">
        <v>100</v>
      </c>
      <c r="CS4" s="46">
        <v>100</v>
      </c>
      <c r="CT4" s="45">
        <v>100</v>
      </c>
      <c r="CU4" s="45">
        <v>100</v>
      </c>
      <c r="CV4" s="45">
        <v>125.2</v>
      </c>
      <c r="CW4" s="9">
        <v>100</v>
      </c>
      <c r="CX4" s="10"/>
    </row>
    <row r="5" spans="1:102" x14ac:dyDescent="0.25">
      <c r="A5" s="7" t="s">
        <v>117</v>
      </c>
      <c r="B5" s="44">
        <v>101.4</v>
      </c>
      <c r="C5" s="44">
        <v>100.9</v>
      </c>
      <c r="D5" s="44">
        <v>100.1</v>
      </c>
      <c r="E5" s="44">
        <v>89.4</v>
      </c>
      <c r="F5" s="44">
        <v>94.9</v>
      </c>
      <c r="G5" s="44">
        <v>100.6</v>
      </c>
      <c r="H5" s="44">
        <v>100.8</v>
      </c>
      <c r="I5" s="44">
        <v>99</v>
      </c>
      <c r="J5" s="44">
        <v>101.8</v>
      </c>
      <c r="K5" s="44">
        <v>113.6</v>
      </c>
      <c r="L5" s="44">
        <v>123.9</v>
      </c>
      <c r="M5" s="44">
        <v>104.6</v>
      </c>
      <c r="N5" s="44">
        <v>102.4</v>
      </c>
      <c r="O5" s="44">
        <v>100.6</v>
      </c>
      <c r="P5" s="44">
        <v>99.3</v>
      </c>
      <c r="Q5" s="44">
        <v>98.6</v>
      </c>
      <c r="R5" s="44">
        <v>100.1</v>
      </c>
      <c r="S5" s="44">
        <v>106.8</v>
      </c>
      <c r="T5" s="44">
        <v>94.7</v>
      </c>
      <c r="U5" s="44">
        <v>100.5</v>
      </c>
      <c r="V5" s="44">
        <v>100.5</v>
      </c>
      <c r="W5" s="44">
        <v>101.2</v>
      </c>
      <c r="X5" s="44">
        <v>102.3</v>
      </c>
      <c r="Y5" s="44">
        <v>99.9</v>
      </c>
      <c r="Z5" s="44">
        <v>101.1</v>
      </c>
      <c r="AA5" s="44">
        <v>100.6</v>
      </c>
      <c r="AB5" s="44">
        <v>99.3</v>
      </c>
      <c r="AC5" s="44">
        <v>98.7</v>
      </c>
      <c r="AD5" s="44">
        <v>100.3</v>
      </c>
      <c r="AE5" s="44">
        <v>99.9</v>
      </c>
      <c r="AF5" s="44">
        <v>103.8</v>
      </c>
      <c r="AG5" s="44">
        <v>100.1</v>
      </c>
      <c r="AH5" s="44">
        <v>100</v>
      </c>
      <c r="AI5" s="44">
        <v>100.6</v>
      </c>
      <c r="AJ5" s="44">
        <v>101.3</v>
      </c>
      <c r="AK5" s="44">
        <v>100.4</v>
      </c>
      <c r="AL5" s="44">
        <v>105.7</v>
      </c>
      <c r="AM5" s="44">
        <v>107.4</v>
      </c>
      <c r="AN5" s="44">
        <v>101.7</v>
      </c>
      <c r="AO5" s="44">
        <v>99.5</v>
      </c>
      <c r="AP5" s="44">
        <v>99.5</v>
      </c>
      <c r="AQ5" s="44">
        <v>99.6</v>
      </c>
      <c r="AR5" s="44">
        <v>100</v>
      </c>
      <c r="AS5" s="44">
        <v>100</v>
      </c>
      <c r="AT5" s="44">
        <v>100</v>
      </c>
      <c r="AU5" s="44">
        <v>100.3</v>
      </c>
      <c r="AV5" s="44">
        <v>100.4</v>
      </c>
      <c r="AW5" s="44">
        <v>100.4</v>
      </c>
      <c r="AX5" s="44">
        <v>100.1</v>
      </c>
      <c r="AY5" s="44">
        <v>100.9</v>
      </c>
      <c r="AZ5" s="44">
        <v>100.5</v>
      </c>
      <c r="BA5" s="44">
        <v>98.5</v>
      </c>
      <c r="BB5" s="44">
        <v>99.6</v>
      </c>
      <c r="BC5" s="44">
        <v>100</v>
      </c>
      <c r="BD5" s="44">
        <v>100</v>
      </c>
      <c r="BE5" s="44">
        <v>100</v>
      </c>
      <c r="BF5" s="44">
        <v>99.9</v>
      </c>
      <c r="BG5" s="44">
        <v>100.2</v>
      </c>
      <c r="BH5" s="44">
        <v>98.9</v>
      </c>
      <c r="BI5" s="44">
        <v>100.9</v>
      </c>
      <c r="BJ5" s="45">
        <v>101.6</v>
      </c>
      <c r="BK5" s="45">
        <v>99.8</v>
      </c>
      <c r="BL5" s="45">
        <v>99.2</v>
      </c>
      <c r="BM5" s="45">
        <v>100</v>
      </c>
      <c r="BN5" s="45">
        <v>99.5</v>
      </c>
      <c r="BO5" s="45">
        <v>100</v>
      </c>
      <c r="BP5" s="45">
        <v>100</v>
      </c>
      <c r="BQ5" s="45">
        <v>100</v>
      </c>
      <c r="BR5" s="45">
        <v>100</v>
      </c>
      <c r="BS5" s="45">
        <v>100.2</v>
      </c>
      <c r="BT5" s="45">
        <v>99</v>
      </c>
      <c r="BU5" s="45">
        <v>100.5</v>
      </c>
      <c r="BV5" s="45">
        <v>101.4</v>
      </c>
      <c r="BW5" s="45">
        <v>100.4</v>
      </c>
      <c r="BX5" s="45">
        <v>99.3</v>
      </c>
      <c r="BY5" s="45">
        <v>97.9</v>
      </c>
      <c r="BZ5" s="45">
        <v>99.8</v>
      </c>
      <c r="CA5" s="45">
        <v>99.9</v>
      </c>
      <c r="CB5" s="45">
        <v>106.9</v>
      </c>
      <c r="CC5" s="45">
        <v>101.2</v>
      </c>
      <c r="CD5" s="45">
        <v>100.2</v>
      </c>
      <c r="CE5" s="45">
        <v>108.5</v>
      </c>
      <c r="CF5" s="45">
        <v>122.4</v>
      </c>
      <c r="CG5" s="45">
        <v>103.4</v>
      </c>
      <c r="CH5" s="45">
        <v>100.4</v>
      </c>
      <c r="CI5" s="45">
        <v>100.1</v>
      </c>
      <c r="CJ5" s="45">
        <v>99.8</v>
      </c>
      <c r="CK5" s="45">
        <v>99.9</v>
      </c>
      <c r="CL5" s="45">
        <v>107.4</v>
      </c>
      <c r="CM5" s="45">
        <v>101.1</v>
      </c>
      <c r="CN5" s="45">
        <v>100</v>
      </c>
      <c r="CO5" s="45">
        <v>100</v>
      </c>
      <c r="CP5" s="45">
        <v>100</v>
      </c>
      <c r="CQ5" s="45">
        <v>139.9</v>
      </c>
      <c r="CR5" s="45">
        <v>117.2</v>
      </c>
      <c r="CS5" s="46">
        <v>100</v>
      </c>
      <c r="CT5" s="45">
        <v>100</v>
      </c>
      <c r="CU5" s="45">
        <v>99.9</v>
      </c>
      <c r="CV5" s="45">
        <v>99.9</v>
      </c>
      <c r="CW5" s="9">
        <v>100</v>
      </c>
      <c r="CX5" s="10"/>
    </row>
    <row r="6" spans="1:102" ht="29.25" x14ac:dyDescent="0.25">
      <c r="A6" s="7" t="s">
        <v>118</v>
      </c>
      <c r="B6" s="44">
        <v>101.4</v>
      </c>
      <c r="C6" s="44">
        <v>100.9</v>
      </c>
      <c r="D6" s="44">
        <v>100.9</v>
      </c>
      <c r="E6" s="44">
        <v>97.7</v>
      </c>
      <c r="F6" s="44">
        <v>99.3</v>
      </c>
      <c r="G6" s="44">
        <v>102</v>
      </c>
      <c r="H6" s="44">
        <v>100.9</v>
      </c>
      <c r="I6" s="44">
        <v>100.5</v>
      </c>
      <c r="J6" s="44">
        <v>103.8</v>
      </c>
      <c r="K6" s="44">
        <v>104.4</v>
      </c>
      <c r="L6" s="44">
        <v>106.2</v>
      </c>
      <c r="M6" s="44">
        <v>107.5</v>
      </c>
      <c r="N6" s="44">
        <v>102</v>
      </c>
      <c r="O6" s="44">
        <v>100.7</v>
      </c>
      <c r="P6" s="44">
        <v>100.5</v>
      </c>
      <c r="Q6" s="44">
        <v>99.8</v>
      </c>
      <c r="R6" s="44">
        <v>100.1</v>
      </c>
      <c r="S6" s="44">
        <v>104.1</v>
      </c>
      <c r="T6" s="44">
        <v>96.7</v>
      </c>
      <c r="U6" s="44">
        <v>100.2</v>
      </c>
      <c r="V6" s="44">
        <v>100.4</v>
      </c>
      <c r="W6" s="44">
        <v>102.6</v>
      </c>
      <c r="X6" s="44">
        <v>100.8</v>
      </c>
      <c r="Y6" s="44">
        <v>100.2</v>
      </c>
      <c r="Z6" s="44">
        <v>100.4</v>
      </c>
      <c r="AA6" s="44">
        <v>100.2</v>
      </c>
      <c r="AB6" s="44">
        <v>100</v>
      </c>
      <c r="AC6" s="44">
        <v>99.9</v>
      </c>
      <c r="AD6" s="44">
        <v>100.2</v>
      </c>
      <c r="AE6" s="44">
        <v>100.3</v>
      </c>
      <c r="AF6" s="44">
        <v>101.4</v>
      </c>
      <c r="AG6" s="44">
        <v>109.6</v>
      </c>
      <c r="AH6" s="44">
        <v>100.2</v>
      </c>
      <c r="AI6" s="44">
        <v>100.4</v>
      </c>
      <c r="AJ6" s="44">
        <v>100.5</v>
      </c>
      <c r="AK6" s="44">
        <v>100.3</v>
      </c>
      <c r="AL6" s="44">
        <v>101.4</v>
      </c>
      <c r="AM6" s="44">
        <v>104.6</v>
      </c>
      <c r="AN6" s="44">
        <v>101.2</v>
      </c>
      <c r="AO6" s="44">
        <v>101.7</v>
      </c>
      <c r="AP6" s="44">
        <v>100.2</v>
      </c>
      <c r="AQ6" s="44">
        <v>100.4</v>
      </c>
      <c r="AR6" s="44">
        <v>100.2</v>
      </c>
      <c r="AS6" s="44">
        <v>100.5</v>
      </c>
      <c r="AT6" s="44">
        <v>100.1</v>
      </c>
      <c r="AU6" s="44">
        <v>100.3</v>
      </c>
      <c r="AV6" s="44">
        <v>99.9</v>
      </c>
      <c r="AW6" s="44">
        <v>100.1</v>
      </c>
      <c r="AX6" s="44">
        <v>100.5</v>
      </c>
      <c r="AY6" s="44">
        <v>100.3</v>
      </c>
      <c r="AZ6" s="44">
        <v>100.3</v>
      </c>
      <c r="BA6" s="44">
        <v>99.5</v>
      </c>
      <c r="BB6" s="44">
        <v>99.9</v>
      </c>
      <c r="BC6" s="44">
        <v>100</v>
      </c>
      <c r="BD6" s="44">
        <v>100</v>
      </c>
      <c r="BE6" s="44">
        <v>100.1</v>
      </c>
      <c r="BF6" s="44">
        <v>100.1</v>
      </c>
      <c r="BG6" s="44">
        <v>100.1</v>
      </c>
      <c r="BH6" s="44">
        <v>99.7</v>
      </c>
      <c r="BI6" s="44">
        <v>100.2</v>
      </c>
      <c r="BJ6" s="45">
        <v>100.4</v>
      </c>
      <c r="BK6" s="45">
        <v>100</v>
      </c>
      <c r="BL6" s="45">
        <v>99.8</v>
      </c>
      <c r="BM6" s="45">
        <v>100</v>
      </c>
      <c r="BN6" s="45">
        <v>99.9</v>
      </c>
      <c r="BO6" s="45">
        <v>100</v>
      </c>
      <c r="BP6" s="45">
        <v>100</v>
      </c>
      <c r="BQ6" s="45">
        <v>100.1</v>
      </c>
      <c r="BR6" s="45">
        <v>100</v>
      </c>
      <c r="BS6" s="45">
        <v>100.1</v>
      </c>
      <c r="BT6" s="45">
        <v>99.9</v>
      </c>
      <c r="BU6" s="45">
        <v>100.1</v>
      </c>
      <c r="BV6" s="45">
        <v>100.3</v>
      </c>
      <c r="BW6" s="45">
        <v>100.2</v>
      </c>
      <c r="BX6" s="45">
        <v>100.2</v>
      </c>
      <c r="BY6" s="45">
        <v>100.2</v>
      </c>
      <c r="BZ6" s="45">
        <v>112.8</v>
      </c>
      <c r="CA6" s="45">
        <v>101.7</v>
      </c>
      <c r="CB6" s="45">
        <v>104</v>
      </c>
      <c r="CC6" s="45">
        <v>101.6</v>
      </c>
      <c r="CD6" s="45">
        <v>101.6</v>
      </c>
      <c r="CE6" s="45">
        <v>102.2</v>
      </c>
      <c r="CF6" s="45">
        <v>104.4</v>
      </c>
      <c r="CG6" s="45">
        <v>101.3</v>
      </c>
      <c r="CH6" s="45">
        <v>100.5</v>
      </c>
      <c r="CI6" s="45">
        <v>101.6</v>
      </c>
      <c r="CJ6" s="45">
        <v>101.1</v>
      </c>
      <c r="CK6" s="45">
        <v>209.7</v>
      </c>
      <c r="CL6" s="45">
        <v>101.2</v>
      </c>
      <c r="CM6" s="45">
        <v>101.2</v>
      </c>
      <c r="CN6" s="45">
        <v>100.2</v>
      </c>
      <c r="CO6" s="45">
        <v>100.2</v>
      </c>
      <c r="CP6" s="45">
        <v>102.4</v>
      </c>
      <c r="CQ6" s="45">
        <v>86.2</v>
      </c>
      <c r="CR6" s="45">
        <v>103.3</v>
      </c>
      <c r="CS6" s="47"/>
      <c r="CT6" s="48"/>
      <c r="CU6" s="48"/>
      <c r="CV6" s="48"/>
    </row>
    <row r="7" spans="1:102" x14ac:dyDescent="0.25">
      <c r="A7" s="7" t="s">
        <v>9</v>
      </c>
      <c r="C7">
        <f>C3*B3/100</f>
        <v>100</v>
      </c>
      <c r="D7">
        <f>D3*C7/100</f>
        <v>100</v>
      </c>
      <c r="E7">
        <f t="shared" ref="E7:L7" si="0">E3*D7/100</f>
        <v>100</v>
      </c>
      <c r="F7">
        <f t="shared" si="0"/>
        <v>100</v>
      </c>
      <c r="G7">
        <f t="shared" si="0"/>
        <v>100</v>
      </c>
      <c r="H7">
        <f t="shared" si="0"/>
        <v>100</v>
      </c>
      <c r="I7">
        <f t="shared" si="0"/>
        <v>100</v>
      </c>
      <c r="J7">
        <v>100</v>
      </c>
      <c r="K7">
        <f t="shared" si="0"/>
        <v>100</v>
      </c>
      <c r="L7">
        <f t="shared" si="0"/>
        <v>100</v>
      </c>
      <c r="M7">
        <v>100</v>
      </c>
      <c r="N7">
        <f>N3*M7/100</f>
        <v>100</v>
      </c>
      <c r="O7">
        <f t="shared" ref="O7:BZ9" si="1">O3*N7/100</f>
        <v>100</v>
      </c>
      <c r="P7">
        <f t="shared" si="1"/>
        <v>100</v>
      </c>
      <c r="Q7">
        <f t="shared" si="1"/>
        <v>100</v>
      </c>
      <c r="R7">
        <f t="shared" si="1"/>
        <v>100</v>
      </c>
      <c r="S7">
        <f t="shared" si="1"/>
        <v>100</v>
      </c>
      <c r="T7">
        <f t="shared" si="1"/>
        <v>100</v>
      </c>
      <c r="U7">
        <f t="shared" si="1"/>
        <v>100</v>
      </c>
      <c r="V7">
        <f t="shared" si="1"/>
        <v>100</v>
      </c>
      <c r="W7">
        <f t="shared" si="1"/>
        <v>100</v>
      </c>
      <c r="X7">
        <f t="shared" si="1"/>
        <v>100</v>
      </c>
      <c r="Y7">
        <f t="shared" si="1"/>
        <v>100</v>
      </c>
      <c r="Z7">
        <f t="shared" si="1"/>
        <v>100</v>
      </c>
      <c r="AA7">
        <f t="shared" si="1"/>
        <v>100</v>
      </c>
      <c r="AB7">
        <f t="shared" si="1"/>
        <v>100</v>
      </c>
      <c r="AC7">
        <f t="shared" si="1"/>
        <v>100</v>
      </c>
      <c r="AD7">
        <f t="shared" si="1"/>
        <v>100</v>
      </c>
      <c r="AE7">
        <f t="shared" si="1"/>
        <v>100</v>
      </c>
      <c r="AF7">
        <f t="shared" si="1"/>
        <v>100</v>
      </c>
      <c r="AG7">
        <f t="shared" si="1"/>
        <v>150.1</v>
      </c>
      <c r="AH7">
        <f t="shared" si="1"/>
        <v>150.1</v>
      </c>
      <c r="AI7">
        <f t="shared" si="1"/>
        <v>150.1</v>
      </c>
      <c r="AJ7">
        <f t="shared" si="1"/>
        <v>150.1</v>
      </c>
      <c r="AK7">
        <f t="shared" si="1"/>
        <v>150.1</v>
      </c>
      <c r="AL7">
        <f t="shared" si="1"/>
        <v>150.1</v>
      </c>
      <c r="AM7">
        <f t="shared" si="1"/>
        <v>150.1</v>
      </c>
      <c r="AN7">
        <f t="shared" si="1"/>
        <v>150.1</v>
      </c>
      <c r="AO7">
        <f t="shared" si="1"/>
        <v>150.1</v>
      </c>
      <c r="AP7">
        <f t="shared" si="1"/>
        <v>150.1</v>
      </c>
      <c r="AQ7">
        <f t="shared" si="1"/>
        <v>150.1</v>
      </c>
      <c r="AR7">
        <f t="shared" si="1"/>
        <v>150.1</v>
      </c>
      <c r="AS7">
        <f t="shared" si="1"/>
        <v>150.1</v>
      </c>
      <c r="AT7">
        <f t="shared" si="1"/>
        <v>150.1</v>
      </c>
      <c r="AU7">
        <f t="shared" si="1"/>
        <v>150.1</v>
      </c>
      <c r="AV7">
        <f t="shared" si="1"/>
        <v>150.1</v>
      </c>
      <c r="AW7">
        <f t="shared" si="1"/>
        <v>150.1</v>
      </c>
      <c r="AX7">
        <f t="shared" si="1"/>
        <v>150.1</v>
      </c>
      <c r="AY7">
        <f t="shared" si="1"/>
        <v>150.1</v>
      </c>
      <c r="AZ7">
        <f t="shared" si="1"/>
        <v>150.1</v>
      </c>
      <c r="BA7">
        <f t="shared" si="1"/>
        <v>150.1</v>
      </c>
      <c r="BB7">
        <f t="shared" si="1"/>
        <v>150.1</v>
      </c>
      <c r="BC7">
        <f t="shared" si="1"/>
        <v>150.1</v>
      </c>
      <c r="BD7">
        <f t="shared" si="1"/>
        <v>150.1</v>
      </c>
      <c r="BE7">
        <f t="shared" si="1"/>
        <v>150.1</v>
      </c>
      <c r="BF7">
        <f t="shared" si="1"/>
        <v>150.1</v>
      </c>
      <c r="BG7">
        <f t="shared" si="1"/>
        <v>150.1</v>
      </c>
      <c r="BH7">
        <f t="shared" si="1"/>
        <v>150.1</v>
      </c>
      <c r="BI7">
        <f t="shared" si="1"/>
        <v>150.1</v>
      </c>
      <c r="BJ7">
        <f t="shared" si="1"/>
        <v>150.1</v>
      </c>
      <c r="BK7">
        <f t="shared" si="1"/>
        <v>150.1</v>
      </c>
      <c r="BL7">
        <f t="shared" si="1"/>
        <v>150.1</v>
      </c>
      <c r="BM7">
        <f t="shared" si="1"/>
        <v>150.1</v>
      </c>
      <c r="BN7">
        <f t="shared" si="1"/>
        <v>150.1</v>
      </c>
      <c r="BO7">
        <f t="shared" si="1"/>
        <v>150.1</v>
      </c>
      <c r="BP7">
        <f t="shared" si="1"/>
        <v>150.1</v>
      </c>
      <c r="BQ7">
        <f t="shared" si="1"/>
        <v>150.1</v>
      </c>
      <c r="BR7">
        <f t="shared" si="1"/>
        <v>150.1</v>
      </c>
      <c r="BS7">
        <f t="shared" si="1"/>
        <v>150.1</v>
      </c>
      <c r="BT7">
        <f t="shared" si="1"/>
        <v>150.1</v>
      </c>
      <c r="BU7">
        <f t="shared" si="1"/>
        <v>150.1</v>
      </c>
      <c r="BV7">
        <f t="shared" si="1"/>
        <v>150.1</v>
      </c>
      <c r="BW7">
        <f t="shared" si="1"/>
        <v>150.1</v>
      </c>
      <c r="BX7">
        <f t="shared" si="1"/>
        <v>150.1</v>
      </c>
      <c r="BY7">
        <f t="shared" si="1"/>
        <v>150.1</v>
      </c>
      <c r="BZ7">
        <f t="shared" si="1"/>
        <v>244.36280000000002</v>
      </c>
      <c r="CA7">
        <f t="shared" ref="CA7:CP9" si="2">CA3*BZ7/100</f>
        <v>244.36280000000002</v>
      </c>
      <c r="CB7">
        <f t="shared" si="2"/>
        <v>244.36280000000002</v>
      </c>
      <c r="CC7">
        <f t="shared" si="2"/>
        <v>244.36280000000002</v>
      </c>
      <c r="CD7">
        <f t="shared" si="2"/>
        <v>244.36280000000002</v>
      </c>
      <c r="CE7">
        <f t="shared" si="2"/>
        <v>244.36280000000002</v>
      </c>
      <c r="CF7">
        <f t="shared" si="2"/>
        <v>244.36280000000002</v>
      </c>
      <c r="CG7" s="11">
        <f t="shared" si="2"/>
        <v>244.36280000000002</v>
      </c>
      <c r="CH7">
        <f t="shared" si="2"/>
        <v>244.36280000000002</v>
      </c>
      <c r="CI7">
        <f t="shared" si="2"/>
        <v>244.36280000000002</v>
      </c>
      <c r="CJ7">
        <f>CJ3*CI7/100</f>
        <v>244.36280000000002</v>
      </c>
      <c r="CK7">
        <f t="shared" ref="CK7:CW9" si="3">CK3*CJ7/100</f>
        <v>1352.3037351999999</v>
      </c>
      <c r="CL7">
        <f t="shared" si="3"/>
        <v>1352.3037351999999</v>
      </c>
      <c r="CM7">
        <f t="shared" si="3"/>
        <v>1352.3037351999999</v>
      </c>
      <c r="CN7">
        <f t="shared" si="3"/>
        <v>1352.3037351999999</v>
      </c>
      <c r="CO7">
        <f t="shared" si="3"/>
        <v>1352.3037351999999</v>
      </c>
      <c r="CP7">
        <f t="shared" si="3"/>
        <v>1352.3037351999999</v>
      </c>
      <c r="CQ7">
        <f t="shared" si="3"/>
        <v>911.45271752479994</v>
      </c>
      <c r="CR7">
        <f t="shared" si="3"/>
        <v>911.45271752479994</v>
      </c>
      <c r="CS7">
        <f t="shared" si="3"/>
        <v>911.45271752479994</v>
      </c>
      <c r="CT7">
        <f t="shared" si="3"/>
        <v>911.45271752479994</v>
      </c>
      <c r="CU7">
        <f t="shared" si="3"/>
        <v>911.45271752479994</v>
      </c>
      <c r="CV7">
        <f t="shared" si="3"/>
        <v>911.45271752479994</v>
      </c>
      <c r="CW7" s="11">
        <f t="shared" si="3"/>
        <v>1352.5958328068032</v>
      </c>
    </row>
    <row r="8" spans="1:102" x14ac:dyDescent="0.25">
      <c r="A8" s="7" t="s">
        <v>8</v>
      </c>
      <c r="C8">
        <f>C4*B4/100</f>
        <v>100</v>
      </c>
      <c r="D8">
        <f t="shared" ref="D8:S9" si="4">D4*C8/100</f>
        <v>100</v>
      </c>
      <c r="E8">
        <f t="shared" si="4"/>
        <v>100</v>
      </c>
      <c r="F8">
        <f t="shared" si="4"/>
        <v>100</v>
      </c>
      <c r="G8">
        <f t="shared" si="4"/>
        <v>100</v>
      </c>
      <c r="H8">
        <f t="shared" si="4"/>
        <v>100</v>
      </c>
      <c r="I8">
        <f t="shared" si="4"/>
        <v>100</v>
      </c>
      <c r="J8">
        <f t="shared" si="4"/>
        <v>100</v>
      </c>
      <c r="K8">
        <f t="shared" si="4"/>
        <v>100</v>
      </c>
      <c r="L8">
        <f t="shared" si="4"/>
        <v>100</v>
      </c>
      <c r="M8">
        <f t="shared" si="4"/>
        <v>100</v>
      </c>
      <c r="N8">
        <f t="shared" si="4"/>
        <v>100</v>
      </c>
      <c r="O8">
        <f t="shared" si="1"/>
        <v>100</v>
      </c>
      <c r="P8">
        <f t="shared" si="1"/>
        <v>100</v>
      </c>
      <c r="Q8">
        <f t="shared" si="1"/>
        <v>100</v>
      </c>
      <c r="R8">
        <f t="shared" si="1"/>
        <v>100</v>
      </c>
      <c r="S8">
        <f t="shared" si="1"/>
        <v>100</v>
      </c>
      <c r="T8">
        <f t="shared" si="1"/>
        <v>100</v>
      </c>
      <c r="U8">
        <f t="shared" si="1"/>
        <v>100</v>
      </c>
      <c r="V8">
        <f t="shared" si="1"/>
        <v>100</v>
      </c>
      <c r="W8">
        <f t="shared" si="1"/>
        <v>100</v>
      </c>
      <c r="X8">
        <f t="shared" si="1"/>
        <v>100</v>
      </c>
      <c r="Y8">
        <f t="shared" si="1"/>
        <v>100</v>
      </c>
      <c r="Z8">
        <f t="shared" si="1"/>
        <v>100</v>
      </c>
      <c r="AA8">
        <f t="shared" si="1"/>
        <v>100</v>
      </c>
      <c r="AB8">
        <f t="shared" si="1"/>
        <v>100</v>
      </c>
      <c r="AC8">
        <f t="shared" si="1"/>
        <v>100</v>
      </c>
      <c r="AD8">
        <f t="shared" si="1"/>
        <v>100</v>
      </c>
      <c r="AE8">
        <f t="shared" si="1"/>
        <v>100</v>
      </c>
      <c r="AF8">
        <f t="shared" si="1"/>
        <v>100</v>
      </c>
      <c r="AG8">
        <f t="shared" si="1"/>
        <v>100</v>
      </c>
      <c r="AH8">
        <f t="shared" si="1"/>
        <v>100</v>
      </c>
      <c r="AI8">
        <f t="shared" si="1"/>
        <v>100</v>
      </c>
      <c r="AJ8">
        <f t="shared" si="1"/>
        <v>100</v>
      </c>
      <c r="AK8">
        <f t="shared" si="1"/>
        <v>100</v>
      </c>
      <c r="AL8">
        <f t="shared" si="1"/>
        <v>100</v>
      </c>
      <c r="AM8">
        <f t="shared" si="1"/>
        <v>106.8</v>
      </c>
      <c r="AN8">
        <f t="shared" si="1"/>
        <v>106.8</v>
      </c>
      <c r="AO8">
        <f t="shared" si="1"/>
        <v>122.92679999999999</v>
      </c>
      <c r="AP8">
        <f t="shared" si="1"/>
        <v>122.92679999999999</v>
      </c>
      <c r="AQ8">
        <f t="shared" si="1"/>
        <v>122.92679999999999</v>
      </c>
      <c r="AR8">
        <f t="shared" si="1"/>
        <v>122.92679999999999</v>
      </c>
      <c r="AS8">
        <f t="shared" si="1"/>
        <v>122.92679999999999</v>
      </c>
      <c r="AT8">
        <f t="shared" si="1"/>
        <v>122.92679999999999</v>
      </c>
      <c r="AU8">
        <f t="shared" si="1"/>
        <v>122.92679999999999</v>
      </c>
      <c r="AV8">
        <f t="shared" si="1"/>
        <v>122.92679999999999</v>
      </c>
      <c r="AW8">
        <f t="shared" si="1"/>
        <v>122.92679999999999</v>
      </c>
      <c r="AX8">
        <f t="shared" si="1"/>
        <v>122.92679999999999</v>
      </c>
      <c r="AY8">
        <f t="shared" si="1"/>
        <v>122.92679999999999</v>
      </c>
      <c r="AZ8">
        <f t="shared" si="1"/>
        <v>122.92679999999999</v>
      </c>
      <c r="BA8">
        <f t="shared" si="1"/>
        <v>122.92679999999999</v>
      </c>
      <c r="BB8">
        <f t="shared" si="1"/>
        <v>122.92679999999999</v>
      </c>
      <c r="BC8">
        <f t="shared" si="1"/>
        <v>122.92679999999999</v>
      </c>
      <c r="BD8">
        <f t="shared" si="1"/>
        <v>122.92679999999999</v>
      </c>
      <c r="BE8">
        <f t="shared" si="1"/>
        <v>122.92679999999999</v>
      </c>
      <c r="BF8">
        <f t="shared" si="1"/>
        <v>122.92679999999999</v>
      </c>
      <c r="BG8">
        <f t="shared" si="1"/>
        <v>122.92679999999999</v>
      </c>
      <c r="BH8">
        <f t="shared" si="1"/>
        <v>122.92679999999999</v>
      </c>
      <c r="BI8">
        <f t="shared" si="1"/>
        <v>122.92679999999999</v>
      </c>
      <c r="BJ8">
        <f t="shared" si="1"/>
        <v>122.92679999999999</v>
      </c>
      <c r="BK8">
        <f t="shared" si="1"/>
        <v>122.92679999999999</v>
      </c>
      <c r="BL8">
        <f t="shared" si="1"/>
        <v>122.92679999999999</v>
      </c>
      <c r="BM8">
        <f t="shared" si="1"/>
        <v>122.92679999999999</v>
      </c>
      <c r="BN8">
        <f t="shared" si="1"/>
        <v>122.92679999999999</v>
      </c>
      <c r="BO8">
        <f t="shared" si="1"/>
        <v>122.92679999999999</v>
      </c>
      <c r="BP8">
        <f t="shared" si="1"/>
        <v>122.92679999999999</v>
      </c>
      <c r="BQ8">
        <f t="shared" si="1"/>
        <v>122.92679999999999</v>
      </c>
      <c r="BR8">
        <f t="shared" si="1"/>
        <v>122.92679999999999</v>
      </c>
      <c r="BS8">
        <f t="shared" si="1"/>
        <v>122.92679999999999</v>
      </c>
      <c r="BT8">
        <f t="shared" si="1"/>
        <v>122.92679999999999</v>
      </c>
      <c r="BU8">
        <f t="shared" si="1"/>
        <v>122.92679999999999</v>
      </c>
      <c r="BV8">
        <f t="shared" si="1"/>
        <v>122.92679999999999</v>
      </c>
      <c r="BW8">
        <f t="shared" si="1"/>
        <v>122.92679999999999</v>
      </c>
      <c r="BX8">
        <f t="shared" si="1"/>
        <v>122.92679999999999</v>
      </c>
      <c r="BY8">
        <f t="shared" si="1"/>
        <v>122.92679999999999</v>
      </c>
      <c r="BZ8">
        <f t="shared" si="1"/>
        <v>122.92679999999999</v>
      </c>
      <c r="CA8">
        <f t="shared" si="2"/>
        <v>136.81752839999999</v>
      </c>
      <c r="CB8">
        <f t="shared" si="2"/>
        <v>136.81752839999999</v>
      </c>
      <c r="CC8">
        <f t="shared" si="2"/>
        <v>136.81752839999999</v>
      </c>
      <c r="CD8">
        <f t="shared" si="2"/>
        <v>136.81752839999999</v>
      </c>
      <c r="CE8">
        <f t="shared" si="2"/>
        <v>136.81752839999999</v>
      </c>
      <c r="CF8">
        <f t="shared" si="2"/>
        <v>136.81752839999999</v>
      </c>
      <c r="CG8" s="11">
        <f t="shared" si="2"/>
        <v>136.81752839999999</v>
      </c>
      <c r="CH8">
        <f t="shared" si="2"/>
        <v>136.81752839999999</v>
      </c>
      <c r="CI8">
        <f t="shared" si="2"/>
        <v>136.81752839999999</v>
      </c>
      <c r="CJ8">
        <f>CJ4*CI8/100</f>
        <v>136.81752839999999</v>
      </c>
      <c r="CK8">
        <f t="shared" si="3"/>
        <v>182.78821794239997</v>
      </c>
      <c r="CL8">
        <f t="shared" si="3"/>
        <v>182.78821794239997</v>
      </c>
      <c r="CM8">
        <f t="shared" si="3"/>
        <v>182.78821794239997</v>
      </c>
      <c r="CN8">
        <f t="shared" si="3"/>
        <v>182.78821794239997</v>
      </c>
      <c r="CO8">
        <f t="shared" si="3"/>
        <v>182.78821794239997</v>
      </c>
      <c r="CP8">
        <f t="shared" si="3"/>
        <v>228.30248421005754</v>
      </c>
      <c r="CQ8">
        <f t="shared" si="3"/>
        <v>228.30248421005754</v>
      </c>
      <c r="CR8">
        <f t="shared" si="3"/>
        <v>228.30248421005754</v>
      </c>
      <c r="CS8">
        <f t="shared" si="3"/>
        <v>228.30248421005754</v>
      </c>
      <c r="CT8">
        <f t="shared" si="3"/>
        <v>228.30248421005754</v>
      </c>
      <c r="CU8">
        <f t="shared" si="3"/>
        <v>228.30248421005754</v>
      </c>
      <c r="CV8">
        <f t="shared" si="3"/>
        <v>285.83471023099207</v>
      </c>
      <c r="CW8" s="11">
        <f t="shared" si="3"/>
        <v>285.83471023099207</v>
      </c>
    </row>
    <row r="9" spans="1:102" x14ac:dyDescent="0.25">
      <c r="A9" s="7" t="s">
        <v>10</v>
      </c>
      <c r="C9">
        <f>C5*B5/100</f>
        <v>102.31260000000002</v>
      </c>
      <c r="D9">
        <f t="shared" si="4"/>
        <v>102.41491260000001</v>
      </c>
      <c r="E9">
        <f t="shared" si="4"/>
        <v>91.558931864400023</v>
      </c>
      <c r="F9">
        <f t="shared" si="4"/>
        <v>86.889426339315634</v>
      </c>
      <c r="G9">
        <f t="shared" si="4"/>
        <v>87.410762897351518</v>
      </c>
      <c r="H9">
        <f t="shared" si="4"/>
        <v>88.110049000530324</v>
      </c>
      <c r="I9">
        <f t="shared" si="4"/>
        <v>87.228948510525029</v>
      </c>
      <c r="J9">
        <f t="shared" si="4"/>
        <v>88.799069583714484</v>
      </c>
      <c r="K9">
        <f t="shared" si="4"/>
        <v>100.87574304709965</v>
      </c>
      <c r="L9">
        <f t="shared" si="4"/>
        <v>124.98504563535647</v>
      </c>
      <c r="M9">
        <v>100</v>
      </c>
      <c r="N9">
        <f t="shared" si="4"/>
        <v>102.4</v>
      </c>
      <c r="O9">
        <f t="shared" si="4"/>
        <v>103.01440000000001</v>
      </c>
      <c r="P9">
        <f t="shared" si="4"/>
        <v>102.29329920000001</v>
      </c>
      <c r="Q9">
        <f t="shared" si="4"/>
        <v>100.86119301119999</v>
      </c>
      <c r="R9">
        <f t="shared" si="4"/>
        <v>100.96205420421119</v>
      </c>
      <c r="S9">
        <f t="shared" si="4"/>
        <v>107.82747389009754</v>
      </c>
      <c r="T9">
        <f t="shared" si="1"/>
        <v>102.11261777392238</v>
      </c>
      <c r="U9">
        <f t="shared" si="1"/>
        <v>102.623180862792</v>
      </c>
      <c r="V9">
        <f t="shared" si="1"/>
        <v>103.13629676710596</v>
      </c>
      <c r="W9">
        <f t="shared" si="1"/>
        <v>104.37393232831124</v>
      </c>
      <c r="X9">
        <f t="shared" si="1"/>
        <v>106.7745327718624</v>
      </c>
      <c r="Y9">
        <f t="shared" si="1"/>
        <v>106.66775823909055</v>
      </c>
      <c r="Z9">
        <f t="shared" si="1"/>
        <v>107.84110357972052</v>
      </c>
      <c r="AA9">
        <f t="shared" si="1"/>
        <v>108.48815020119883</v>
      </c>
      <c r="AB9">
        <f t="shared" si="1"/>
        <v>107.72873314979044</v>
      </c>
      <c r="AC9">
        <f t="shared" si="1"/>
        <v>106.32825961884316</v>
      </c>
      <c r="AD9">
        <f t="shared" si="1"/>
        <v>106.64724439769969</v>
      </c>
      <c r="AE9">
        <f t="shared" si="1"/>
        <v>106.540597153302</v>
      </c>
      <c r="AF9">
        <f t="shared" si="1"/>
        <v>110.58913984512748</v>
      </c>
      <c r="AG9">
        <f t="shared" si="1"/>
        <v>110.69972898497259</v>
      </c>
      <c r="AH9">
        <f t="shared" si="1"/>
        <v>110.69972898497259</v>
      </c>
      <c r="AI9">
        <f t="shared" si="1"/>
        <v>111.36392735888244</v>
      </c>
      <c r="AJ9">
        <f t="shared" si="1"/>
        <v>112.81165841454791</v>
      </c>
      <c r="AK9">
        <f t="shared" si="1"/>
        <v>113.26290504820611</v>
      </c>
      <c r="AL9">
        <f t="shared" si="1"/>
        <v>119.71889063595387</v>
      </c>
      <c r="AM9">
        <f t="shared" si="1"/>
        <v>128.57808854301445</v>
      </c>
      <c r="AN9">
        <f t="shared" si="1"/>
        <v>130.7639160482457</v>
      </c>
      <c r="AO9">
        <f t="shared" si="1"/>
        <v>130.11009646800446</v>
      </c>
      <c r="AP9">
        <f t="shared" si="1"/>
        <v>129.45954598566442</v>
      </c>
      <c r="AQ9">
        <f t="shared" si="1"/>
        <v>128.94170780172175</v>
      </c>
      <c r="AR9">
        <f t="shared" si="1"/>
        <v>128.94170780172175</v>
      </c>
      <c r="AS9">
        <f t="shared" si="1"/>
        <v>128.94170780172175</v>
      </c>
      <c r="AT9">
        <f t="shared" si="1"/>
        <v>128.94170780172175</v>
      </c>
      <c r="AU9">
        <f t="shared" si="1"/>
        <v>129.32853292512692</v>
      </c>
      <c r="AV9">
        <f t="shared" si="1"/>
        <v>129.84584705682744</v>
      </c>
      <c r="AW9">
        <f t="shared" si="1"/>
        <v>130.36523044505475</v>
      </c>
      <c r="AX9">
        <f t="shared" si="1"/>
        <v>130.4955956754998</v>
      </c>
      <c r="AY9">
        <f t="shared" si="1"/>
        <v>131.6700560365793</v>
      </c>
      <c r="AZ9">
        <f t="shared" si="1"/>
        <v>132.3284063167622</v>
      </c>
      <c r="BA9">
        <f t="shared" si="1"/>
        <v>130.34348022201075</v>
      </c>
      <c r="BB9">
        <f t="shared" si="1"/>
        <v>129.82210630112272</v>
      </c>
      <c r="BC9">
        <f t="shared" si="1"/>
        <v>129.82210630112272</v>
      </c>
      <c r="BD9">
        <f t="shared" si="1"/>
        <v>129.82210630112272</v>
      </c>
      <c r="BE9">
        <f t="shared" si="1"/>
        <v>129.82210630112272</v>
      </c>
      <c r="BF9">
        <f t="shared" si="1"/>
        <v>129.69228419482161</v>
      </c>
      <c r="BG9">
        <f t="shared" si="1"/>
        <v>129.95166876321125</v>
      </c>
      <c r="BH9">
        <f t="shared" si="1"/>
        <v>128.52220040681593</v>
      </c>
      <c r="BI9">
        <f t="shared" si="1"/>
        <v>129.67890021047728</v>
      </c>
      <c r="BJ9">
        <f t="shared" si="1"/>
        <v>131.75376261384491</v>
      </c>
      <c r="BK9">
        <f t="shared" si="1"/>
        <v>131.4902550886172</v>
      </c>
      <c r="BL9">
        <f t="shared" si="1"/>
        <v>130.43833304790826</v>
      </c>
      <c r="BM9">
        <f t="shared" si="1"/>
        <v>130.43833304790826</v>
      </c>
      <c r="BN9">
        <f t="shared" si="1"/>
        <v>129.78614138266872</v>
      </c>
      <c r="BO9">
        <f t="shared" si="1"/>
        <v>129.78614138266872</v>
      </c>
      <c r="BP9">
        <f t="shared" si="1"/>
        <v>129.78614138266872</v>
      </c>
      <c r="BQ9">
        <f t="shared" si="1"/>
        <v>129.78614138266872</v>
      </c>
      <c r="BR9">
        <f t="shared" si="1"/>
        <v>129.78614138266872</v>
      </c>
      <c r="BS9">
        <f t="shared" si="1"/>
        <v>130.04571366543405</v>
      </c>
      <c r="BT9">
        <f t="shared" si="1"/>
        <v>128.74525652877972</v>
      </c>
      <c r="BU9">
        <f t="shared" si="1"/>
        <v>129.3889828114236</v>
      </c>
      <c r="BV9">
        <f t="shared" si="1"/>
        <v>131.20042857078354</v>
      </c>
      <c r="BW9">
        <f t="shared" si="1"/>
        <v>131.72523028506669</v>
      </c>
      <c r="BX9">
        <f t="shared" si="1"/>
        <v>130.80315367307122</v>
      </c>
      <c r="BY9">
        <f t="shared" si="1"/>
        <v>128.05628744593673</v>
      </c>
      <c r="BZ9">
        <f t="shared" si="1"/>
        <v>127.80017487104486</v>
      </c>
      <c r="CA9">
        <f t="shared" si="2"/>
        <v>127.67237469617383</v>
      </c>
      <c r="CB9">
        <f t="shared" si="2"/>
        <v>136.48176855020984</v>
      </c>
      <c r="CC9">
        <f t="shared" si="2"/>
        <v>138.11954977281235</v>
      </c>
      <c r="CD9">
        <f t="shared" si="2"/>
        <v>138.39578887235797</v>
      </c>
      <c r="CE9">
        <f t="shared" si="2"/>
        <v>150.15943092650841</v>
      </c>
      <c r="CF9">
        <f t="shared" si="2"/>
        <v>183.7951434540463</v>
      </c>
      <c r="CG9" s="11">
        <f t="shared" si="2"/>
        <v>190.04417833148389</v>
      </c>
      <c r="CH9">
        <f t="shared" si="2"/>
        <v>190.80435504480985</v>
      </c>
      <c r="CI9">
        <f t="shared" si="2"/>
        <v>190.99515939985463</v>
      </c>
      <c r="CJ9">
        <f t="shared" si="2"/>
        <v>190.61316908105491</v>
      </c>
      <c r="CK9">
        <f t="shared" si="2"/>
        <v>190.42255591197386</v>
      </c>
      <c r="CL9">
        <f t="shared" si="2"/>
        <v>204.51382504945991</v>
      </c>
      <c r="CM9">
        <f t="shared" si="2"/>
        <v>206.76347712500396</v>
      </c>
      <c r="CN9">
        <f t="shared" si="2"/>
        <v>206.76347712500396</v>
      </c>
      <c r="CO9">
        <f t="shared" si="2"/>
        <v>206.76347712500396</v>
      </c>
      <c r="CP9">
        <f t="shared" si="2"/>
        <v>206.76347712500396</v>
      </c>
      <c r="CQ9">
        <f t="shared" si="3"/>
        <v>289.26210449788056</v>
      </c>
      <c r="CR9">
        <f t="shared" si="3"/>
        <v>339.01518647151602</v>
      </c>
      <c r="CS9">
        <f t="shared" si="3"/>
        <v>339.01518647151602</v>
      </c>
      <c r="CT9">
        <f t="shared" si="3"/>
        <v>339.01518647151602</v>
      </c>
      <c r="CU9">
        <f t="shared" si="3"/>
        <v>338.67617128504457</v>
      </c>
      <c r="CV9">
        <f t="shared" si="3"/>
        <v>338.33749511375959</v>
      </c>
      <c r="CW9" s="11">
        <f t="shared" si="3"/>
        <v>338.33749511375959</v>
      </c>
    </row>
    <row r="10" spans="1:102" x14ac:dyDescent="0.25">
      <c r="CG10" t="s">
        <v>119</v>
      </c>
    </row>
    <row r="11" spans="1:102" x14ac:dyDescent="0.25">
      <c r="CF11" t="s">
        <v>120</v>
      </c>
      <c r="CG11">
        <f>100</f>
        <v>100</v>
      </c>
      <c r="CH11">
        <f>CH3</f>
        <v>100</v>
      </c>
      <c r="CI11">
        <f>CI3*CH11/100</f>
        <v>100</v>
      </c>
      <c r="CJ11">
        <f t="shared" ref="CJ11:CW11" si="5">CJ3*CI11/100</f>
        <v>100</v>
      </c>
      <c r="CK11">
        <f t="shared" si="5"/>
        <v>553.4</v>
      </c>
      <c r="CL11">
        <f t="shared" si="5"/>
        <v>553.4</v>
      </c>
      <c r="CM11">
        <f t="shared" si="5"/>
        <v>553.4</v>
      </c>
      <c r="CN11">
        <f t="shared" si="5"/>
        <v>553.4</v>
      </c>
      <c r="CO11">
        <f t="shared" si="5"/>
        <v>553.4</v>
      </c>
      <c r="CP11">
        <f t="shared" si="5"/>
        <v>553.4</v>
      </c>
      <c r="CQ11">
        <f t="shared" si="5"/>
        <v>372.99160000000006</v>
      </c>
      <c r="CR11">
        <f t="shared" si="5"/>
        <v>372.99160000000006</v>
      </c>
      <c r="CS11">
        <f t="shared" si="5"/>
        <v>372.99160000000006</v>
      </c>
      <c r="CT11">
        <f t="shared" si="5"/>
        <v>372.99160000000006</v>
      </c>
      <c r="CU11">
        <f t="shared" si="5"/>
        <v>372.99160000000006</v>
      </c>
      <c r="CV11">
        <f t="shared" si="5"/>
        <v>372.99160000000006</v>
      </c>
      <c r="CW11">
        <f t="shared" si="5"/>
        <v>553.51953440000011</v>
      </c>
    </row>
    <row r="12" spans="1:102" x14ac:dyDescent="0.25">
      <c r="CF12" t="s">
        <v>8</v>
      </c>
      <c r="CG12">
        <v>100</v>
      </c>
      <c r="CH12">
        <f>CH4</f>
        <v>100</v>
      </c>
      <c r="CI12">
        <f t="shared" ref="CI12:CW13" si="6">CI4*CH12/100</f>
        <v>100</v>
      </c>
      <c r="CJ12">
        <f t="shared" si="6"/>
        <v>100</v>
      </c>
      <c r="CK12">
        <f t="shared" si="6"/>
        <v>133.6</v>
      </c>
      <c r="CL12">
        <f t="shared" si="6"/>
        <v>133.6</v>
      </c>
      <c r="CM12">
        <f t="shared" si="6"/>
        <v>133.6</v>
      </c>
      <c r="CN12">
        <f t="shared" si="6"/>
        <v>133.6</v>
      </c>
      <c r="CO12">
        <f t="shared" si="6"/>
        <v>133.6</v>
      </c>
      <c r="CP12">
        <f t="shared" si="6"/>
        <v>166.8664</v>
      </c>
      <c r="CQ12">
        <f t="shared" si="6"/>
        <v>166.8664</v>
      </c>
      <c r="CR12">
        <f t="shared" si="6"/>
        <v>166.8664</v>
      </c>
      <c r="CS12">
        <f t="shared" si="6"/>
        <v>166.8664</v>
      </c>
      <c r="CT12">
        <f t="shared" si="6"/>
        <v>166.8664</v>
      </c>
      <c r="CU12">
        <f t="shared" si="6"/>
        <v>166.8664</v>
      </c>
      <c r="CV12">
        <f t="shared" si="6"/>
        <v>208.91673279999998</v>
      </c>
      <c r="CW12">
        <f t="shared" si="6"/>
        <v>208.91673279999998</v>
      </c>
    </row>
    <row r="13" spans="1:102" x14ac:dyDescent="0.25">
      <c r="CF13" t="s">
        <v>10</v>
      </c>
      <c r="CG13">
        <v>100</v>
      </c>
      <c r="CH13">
        <f>CH5</f>
        <v>100.4</v>
      </c>
      <c r="CI13">
        <f t="shared" si="6"/>
        <v>100.50040000000001</v>
      </c>
      <c r="CJ13">
        <f t="shared" si="6"/>
        <v>100.29939920000001</v>
      </c>
      <c r="CK13">
        <f t="shared" si="6"/>
        <v>100.19909980080001</v>
      </c>
      <c r="CL13">
        <f t="shared" si="6"/>
        <v>107.61383318605922</v>
      </c>
      <c r="CM13">
        <f t="shared" si="6"/>
        <v>108.79758535110587</v>
      </c>
      <c r="CN13">
        <f t="shared" si="6"/>
        <v>108.79758535110587</v>
      </c>
      <c r="CO13">
        <f t="shared" si="6"/>
        <v>108.79758535110587</v>
      </c>
      <c r="CP13">
        <f t="shared" si="6"/>
        <v>108.79758535110587</v>
      </c>
      <c r="CQ13">
        <f t="shared" si="6"/>
        <v>152.20782190619713</v>
      </c>
      <c r="CR13">
        <f t="shared" si="6"/>
        <v>178.38756727406303</v>
      </c>
      <c r="CS13">
        <f t="shared" si="6"/>
        <v>178.38756727406303</v>
      </c>
      <c r="CT13">
        <f t="shared" si="6"/>
        <v>178.38756727406303</v>
      </c>
      <c r="CU13">
        <f t="shared" si="6"/>
        <v>178.20917970678897</v>
      </c>
      <c r="CV13">
        <f t="shared" si="6"/>
        <v>178.03097052708222</v>
      </c>
      <c r="CW13">
        <f>CW5*CV13/100</f>
        <v>178.03097052708222</v>
      </c>
    </row>
    <row r="26" spans="1:90" ht="19.5" x14ac:dyDescent="0.25">
      <c r="A26" s="12" t="s">
        <v>121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v>2009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v>2010</v>
      </c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>
        <v>2011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>
        <v>2012</v>
      </c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>
        <v>2013</v>
      </c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>
        <v>2014</v>
      </c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>
        <v>2015</v>
      </c>
    </row>
    <row r="27" spans="1:90" ht="25.5" x14ac:dyDescent="0.25">
      <c r="A27" s="3"/>
      <c r="B27" s="4" t="s">
        <v>29</v>
      </c>
      <c r="C27" s="4" t="s">
        <v>30</v>
      </c>
      <c r="D27" s="4" t="s">
        <v>31</v>
      </c>
      <c r="E27" s="4" t="s">
        <v>32</v>
      </c>
      <c r="F27" s="4" t="s">
        <v>33</v>
      </c>
      <c r="G27" s="4" t="s">
        <v>34</v>
      </c>
      <c r="H27" s="4" t="s">
        <v>35</v>
      </c>
      <c r="I27" s="4" t="s">
        <v>36</v>
      </c>
      <c r="J27" s="4" t="s">
        <v>37</v>
      </c>
      <c r="K27" s="4" t="s">
        <v>38</v>
      </c>
      <c r="L27" s="4" t="s">
        <v>39</v>
      </c>
      <c r="M27" s="4" t="s">
        <v>40</v>
      </c>
      <c r="N27" s="4" t="s">
        <v>41</v>
      </c>
      <c r="O27" s="4" t="s">
        <v>42</v>
      </c>
      <c r="P27" s="4" t="s">
        <v>43</v>
      </c>
      <c r="Q27" s="4" t="s">
        <v>44</v>
      </c>
      <c r="R27" s="4" t="s">
        <v>45</v>
      </c>
      <c r="S27" s="4" t="s">
        <v>46</v>
      </c>
      <c r="T27" s="4" t="s">
        <v>47</v>
      </c>
      <c r="U27" s="4" t="s">
        <v>48</v>
      </c>
      <c r="V27" s="4" t="s">
        <v>49</v>
      </c>
      <c r="W27" s="4" t="s">
        <v>50</v>
      </c>
      <c r="X27" s="4" t="s">
        <v>51</v>
      </c>
      <c r="Y27" s="4" t="s">
        <v>52</v>
      </c>
      <c r="Z27" s="4" t="s">
        <v>53</v>
      </c>
      <c r="AA27" s="4" t="s">
        <v>54</v>
      </c>
      <c r="AB27" s="4" t="s">
        <v>55</v>
      </c>
      <c r="AC27" s="4" t="s">
        <v>56</v>
      </c>
      <c r="AD27" s="4" t="s">
        <v>57</v>
      </c>
      <c r="AE27" s="4" t="s">
        <v>58</v>
      </c>
      <c r="AF27" s="4" t="s">
        <v>59</v>
      </c>
      <c r="AG27" s="4" t="s">
        <v>60</v>
      </c>
      <c r="AH27" s="4" t="s">
        <v>61</v>
      </c>
      <c r="AI27" s="4" t="s">
        <v>62</v>
      </c>
      <c r="AJ27" s="4" t="s">
        <v>63</v>
      </c>
      <c r="AK27" s="4" t="s">
        <v>64</v>
      </c>
      <c r="AL27" s="4" t="s">
        <v>65</v>
      </c>
      <c r="AM27" s="4" t="s">
        <v>66</v>
      </c>
      <c r="AN27" s="4" t="s">
        <v>67</v>
      </c>
      <c r="AO27" s="4" t="s">
        <v>68</v>
      </c>
      <c r="AP27" s="4" t="s">
        <v>69</v>
      </c>
      <c r="AQ27" s="4" t="s">
        <v>70</v>
      </c>
      <c r="AR27" s="4" t="s">
        <v>71</v>
      </c>
      <c r="AS27" s="4" t="s">
        <v>72</v>
      </c>
      <c r="AT27" s="4" t="s">
        <v>73</v>
      </c>
      <c r="AU27" s="4" t="s">
        <v>74</v>
      </c>
      <c r="AV27" s="4" t="s">
        <v>75</v>
      </c>
      <c r="AW27" s="4" t="s">
        <v>76</v>
      </c>
      <c r="AX27" s="4" t="s">
        <v>77</v>
      </c>
      <c r="AY27" s="4" t="s">
        <v>78</v>
      </c>
      <c r="AZ27" s="4" t="s">
        <v>79</v>
      </c>
      <c r="BA27" s="4" t="s">
        <v>80</v>
      </c>
      <c r="BB27" s="4" t="s">
        <v>81</v>
      </c>
      <c r="BC27" s="4" t="s">
        <v>82</v>
      </c>
      <c r="BD27" s="4" t="s">
        <v>83</v>
      </c>
      <c r="BE27" s="4" t="s">
        <v>84</v>
      </c>
      <c r="BF27" s="4" t="s">
        <v>85</v>
      </c>
      <c r="BG27" s="4" t="s">
        <v>86</v>
      </c>
      <c r="BH27" s="4" t="s">
        <v>87</v>
      </c>
      <c r="BI27" s="4" t="s">
        <v>88</v>
      </c>
      <c r="BJ27" s="4" t="s">
        <v>89</v>
      </c>
      <c r="BK27" s="4" t="s">
        <v>90</v>
      </c>
      <c r="BL27" s="4" t="s">
        <v>91</v>
      </c>
      <c r="BM27" s="4" t="s">
        <v>92</v>
      </c>
      <c r="BN27" s="4" t="s">
        <v>93</v>
      </c>
      <c r="BO27" s="4" t="s">
        <v>94</v>
      </c>
      <c r="BP27" s="4" t="s">
        <v>95</v>
      </c>
      <c r="BQ27" s="4" t="s">
        <v>96</v>
      </c>
      <c r="BR27" s="4" t="s">
        <v>97</v>
      </c>
      <c r="BS27" s="4" t="s">
        <v>98</v>
      </c>
      <c r="BT27" s="4" t="s">
        <v>99</v>
      </c>
      <c r="BU27" s="4" t="s">
        <v>100</v>
      </c>
      <c r="BV27" s="4" t="s">
        <v>101</v>
      </c>
      <c r="BW27" s="4" t="s">
        <v>102</v>
      </c>
      <c r="BX27" s="4" t="s">
        <v>103</v>
      </c>
      <c r="BY27" s="4" t="s">
        <v>104</v>
      </c>
      <c r="BZ27" s="4" t="s">
        <v>105</v>
      </c>
      <c r="CA27" s="4" t="s">
        <v>106</v>
      </c>
      <c r="CB27" s="4" t="s">
        <v>107</v>
      </c>
      <c r="CC27" s="4" t="s">
        <v>108</v>
      </c>
      <c r="CD27" s="4" t="s">
        <v>109</v>
      </c>
      <c r="CE27" s="4" t="s">
        <v>110</v>
      </c>
      <c r="CF27" s="4" t="s">
        <v>111</v>
      </c>
      <c r="CG27" s="4" t="s">
        <v>112</v>
      </c>
      <c r="CH27" s="5" t="s">
        <v>113</v>
      </c>
      <c r="CI27" s="5" t="s">
        <v>114</v>
      </c>
      <c r="CJ27" s="6" t="s">
        <v>115</v>
      </c>
      <c r="CK27" s="5" t="s">
        <v>116</v>
      </c>
    </row>
    <row r="28" spans="1:90" x14ac:dyDescent="0.25">
      <c r="A28" s="13" t="s">
        <v>9</v>
      </c>
      <c r="B28" s="8" t="s">
        <v>122</v>
      </c>
      <c r="C28" s="8" t="s">
        <v>122</v>
      </c>
      <c r="D28" s="8" t="s">
        <v>122</v>
      </c>
      <c r="E28" s="8" t="s">
        <v>122</v>
      </c>
      <c r="F28" s="8" t="s">
        <v>122</v>
      </c>
      <c r="G28" s="8" t="s">
        <v>122</v>
      </c>
      <c r="H28" s="8" t="s">
        <v>122</v>
      </c>
      <c r="I28" s="8" t="s">
        <v>122</v>
      </c>
      <c r="J28" s="8" t="s">
        <v>122</v>
      </c>
      <c r="K28" s="8" t="s">
        <v>122</v>
      </c>
      <c r="L28" s="8" t="s">
        <v>122</v>
      </c>
      <c r="M28" s="8" t="s">
        <v>122</v>
      </c>
      <c r="N28" s="8" t="s">
        <v>122</v>
      </c>
      <c r="O28" s="8" t="s">
        <v>122</v>
      </c>
      <c r="P28" s="8" t="s">
        <v>122</v>
      </c>
      <c r="Q28" s="8" t="s">
        <v>122</v>
      </c>
      <c r="R28" s="8" t="s">
        <v>122</v>
      </c>
      <c r="S28" s="8" t="s">
        <v>122</v>
      </c>
      <c r="T28" s="8" t="s">
        <v>122</v>
      </c>
      <c r="U28" s="8" t="s">
        <v>123</v>
      </c>
      <c r="V28" s="8" t="s">
        <v>123</v>
      </c>
      <c r="W28" s="8" t="s">
        <v>123</v>
      </c>
      <c r="X28" s="8" t="s">
        <v>123</v>
      </c>
      <c r="Y28" s="8" t="s">
        <v>123</v>
      </c>
      <c r="Z28" s="8" t="s">
        <v>122</v>
      </c>
      <c r="AA28" s="8" t="s">
        <v>122</v>
      </c>
      <c r="AB28" s="8" t="s">
        <v>122</v>
      </c>
      <c r="AC28" s="8" t="s">
        <v>122</v>
      </c>
      <c r="AD28" s="8" t="s">
        <v>122</v>
      </c>
      <c r="AE28" s="8" t="s">
        <v>122</v>
      </c>
      <c r="AF28" s="8" t="s">
        <v>122</v>
      </c>
      <c r="AG28" s="8" t="s">
        <v>122</v>
      </c>
      <c r="AH28" s="8" t="s">
        <v>122</v>
      </c>
      <c r="AI28" s="8" t="s">
        <v>122</v>
      </c>
      <c r="AJ28" s="8" t="s">
        <v>122</v>
      </c>
      <c r="AK28" s="8" t="s">
        <v>122</v>
      </c>
      <c r="AL28" s="8" t="s">
        <v>122</v>
      </c>
      <c r="AM28" s="8" t="s">
        <v>122</v>
      </c>
      <c r="AN28" s="8" t="s">
        <v>122</v>
      </c>
      <c r="AO28" s="8" t="s">
        <v>122</v>
      </c>
      <c r="AP28" s="8" t="s">
        <v>122</v>
      </c>
      <c r="AQ28" s="8" t="s">
        <v>122</v>
      </c>
      <c r="AR28" s="8" t="s">
        <v>122</v>
      </c>
      <c r="AS28" s="8" t="s">
        <v>122</v>
      </c>
      <c r="AT28" s="8" t="s">
        <v>122</v>
      </c>
      <c r="AU28" s="8" t="s">
        <v>122</v>
      </c>
      <c r="AV28" s="8" t="s">
        <v>122</v>
      </c>
      <c r="AW28" s="8" t="s">
        <v>122</v>
      </c>
      <c r="AX28" s="9" t="s">
        <v>122</v>
      </c>
      <c r="AY28" s="9" t="s">
        <v>122</v>
      </c>
      <c r="AZ28" s="9" t="s">
        <v>122</v>
      </c>
      <c r="BA28" s="9" t="s">
        <v>122</v>
      </c>
      <c r="BB28" s="9" t="s">
        <v>122</v>
      </c>
      <c r="BC28" s="9" t="s">
        <v>122</v>
      </c>
      <c r="BD28" s="9" t="s">
        <v>122</v>
      </c>
      <c r="BE28" s="9" t="s">
        <v>122</v>
      </c>
      <c r="BF28" s="9" t="s">
        <v>122</v>
      </c>
      <c r="BG28" s="9" t="s">
        <v>122</v>
      </c>
      <c r="BH28" s="9" t="s">
        <v>122</v>
      </c>
      <c r="BI28" s="9" t="s">
        <v>122</v>
      </c>
      <c r="BJ28" s="9" t="s">
        <v>122</v>
      </c>
      <c r="BK28" s="9" t="s">
        <v>122</v>
      </c>
      <c r="BL28" s="9" t="s">
        <v>122</v>
      </c>
      <c r="BM28" s="9" t="s">
        <v>122</v>
      </c>
      <c r="BN28" s="9" t="s">
        <v>124</v>
      </c>
      <c r="BO28" s="9" t="s">
        <v>124</v>
      </c>
      <c r="BP28" s="9" t="s">
        <v>124</v>
      </c>
      <c r="BQ28" s="9" t="s">
        <v>124</v>
      </c>
      <c r="BR28" s="9" t="s">
        <v>124</v>
      </c>
      <c r="BS28" s="9" t="s">
        <v>124</v>
      </c>
      <c r="BT28" s="9" t="s">
        <v>124</v>
      </c>
      <c r="BU28" s="9" t="s">
        <v>124</v>
      </c>
      <c r="BV28" s="9" t="s">
        <v>122</v>
      </c>
      <c r="BW28" s="9" t="s">
        <v>122</v>
      </c>
      <c r="BX28" s="9" t="s">
        <v>122</v>
      </c>
      <c r="BY28" s="9" t="s">
        <v>125</v>
      </c>
      <c r="BZ28" s="9" t="s">
        <v>125</v>
      </c>
      <c r="CA28" s="9" t="s">
        <v>125</v>
      </c>
      <c r="CB28" s="9" t="s">
        <v>125</v>
      </c>
      <c r="CC28" s="9" t="s">
        <v>125</v>
      </c>
      <c r="CD28" s="9" t="s">
        <v>125</v>
      </c>
      <c r="CE28" s="9" t="s">
        <v>126</v>
      </c>
      <c r="CF28" s="9" t="s">
        <v>126</v>
      </c>
      <c r="CG28" s="9" t="s">
        <v>126</v>
      </c>
      <c r="CH28" s="9" t="s">
        <v>122</v>
      </c>
      <c r="CI28" s="9" t="s">
        <v>122</v>
      </c>
      <c r="CJ28" s="9" t="s">
        <v>122</v>
      </c>
      <c r="CK28" s="9" t="s">
        <v>127</v>
      </c>
    </row>
    <row r="29" spans="1:90" x14ac:dyDescent="0.25">
      <c r="A29" s="3" t="s">
        <v>8</v>
      </c>
      <c r="B29" s="8" t="s">
        <v>122</v>
      </c>
      <c r="C29" s="8" t="s">
        <v>122</v>
      </c>
      <c r="D29" s="8" t="s">
        <v>122</v>
      </c>
      <c r="E29" s="8" t="s">
        <v>122</v>
      </c>
      <c r="F29" s="8" t="s">
        <v>122</v>
      </c>
      <c r="G29" s="8" t="s">
        <v>122</v>
      </c>
      <c r="H29" s="8" t="s">
        <v>122</v>
      </c>
      <c r="I29" s="8" t="s">
        <v>122</v>
      </c>
      <c r="J29" s="8" t="s">
        <v>122</v>
      </c>
      <c r="K29" s="8" t="s">
        <v>122</v>
      </c>
      <c r="L29" s="8" t="s">
        <v>122</v>
      </c>
      <c r="M29" s="8" t="s">
        <v>122</v>
      </c>
      <c r="N29" s="8" t="s">
        <v>122</v>
      </c>
      <c r="O29" s="8" t="s">
        <v>122</v>
      </c>
      <c r="P29" s="8" t="s">
        <v>122</v>
      </c>
      <c r="Q29" s="8" t="s">
        <v>122</v>
      </c>
      <c r="R29" s="8" t="s">
        <v>122</v>
      </c>
      <c r="S29" s="8" t="s">
        <v>122</v>
      </c>
      <c r="T29" s="8" t="s">
        <v>122</v>
      </c>
      <c r="U29" s="8" t="s">
        <v>122</v>
      </c>
      <c r="V29" s="8" t="s">
        <v>122</v>
      </c>
      <c r="W29" s="8" t="s">
        <v>122</v>
      </c>
      <c r="X29" s="8" t="s">
        <v>122</v>
      </c>
      <c r="Y29" s="8" t="s">
        <v>122</v>
      </c>
      <c r="Z29" s="8" t="s">
        <v>122</v>
      </c>
      <c r="AA29" s="8" t="s">
        <v>128</v>
      </c>
      <c r="AB29" s="8" t="s">
        <v>128</v>
      </c>
      <c r="AC29" s="8" t="s">
        <v>129</v>
      </c>
      <c r="AD29" s="8" t="s">
        <v>129</v>
      </c>
      <c r="AE29" s="8" t="s">
        <v>129</v>
      </c>
      <c r="AF29" s="8" t="s">
        <v>129</v>
      </c>
      <c r="AG29" s="8" t="s">
        <v>129</v>
      </c>
      <c r="AH29" s="8" t="s">
        <v>129</v>
      </c>
      <c r="AI29" s="8" t="s">
        <v>129</v>
      </c>
      <c r="AJ29" s="8" t="s">
        <v>129</v>
      </c>
      <c r="AK29" s="8" t="s">
        <v>129</v>
      </c>
      <c r="AL29" s="8" t="s">
        <v>122</v>
      </c>
      <c r="AM29" s="8" t="s">
        <v>122</v>
      </c>
      <c r="AN29" s="8" t="s">
        <v>122</v>
      </c>
      <c r="AO29" s="8" t="s">
        <v>122</v>
      </c>
      <c r="AP29" s="8" t="s">
        <v>122</v>
      </c>
      <c r="AQ29" s="8" t="s">
        <v>122</v>
      </c>
      <c r="AR29" s="8" t="s">
        <v>122</v>
      </c>
      <c r="AS29" s="8" t="s">
        <v>122</v>
      </c>
      <c r="AT29" s="8" t="s">
        <v>122</v>
      </c>
      <c r="AU29" s="8" t="s">
        <v>122</v>
      </c>
      <c r="AV29" s="8" t="s">
        <v>122</v>
      </c>
      <c r="AW29" s="8" t="s">
        <v>122</v>
      </c>
      <c r="AX29" s="9" t="s">
        <v>122</v>
      </c>
      <c r="AY29" s="9" t="s">
        <v>122</v>
      </c>
      <c r="AZ29" s="9" t="s">
        <v>122</v>
      </c>
      <c r="BA29" s="9" t="s">
        <v>122</v>
      </c>
      <c r="BB29" s="9" t="s">
        <v>122</v>
      </c>
      <c r="BC29" s="9" t="s">
        <v>122</v>
      </c>
      <c r="BD29" s="9" t="s">
        <v>122</v>
      </c>
      <c r="BE29" s="9" t="s">
        <v>122</v>
      </c>
      <c r="BF29" s="9" t="s">
        <v>122</v>
      </c>
      <c r="BG29" s="9" t="s">
        <v>122</v>
      </c>
      <c r="BH29" s="9" t="s">
        <v>122</v>
      </c>
      <c r="BI29" s="9" t="s">
        <v>122</v>
      </c>
      <c r="BJ29" s="9" t="s">
        <v>122</v>
      </c>
      <c r="BK29" s="9" t="s">
        <v>122</v>
      </c>
      <c r="BL29" s="9" t="s">
        <v>122</v>
      </c>
      <c r="BM29" s="9" t="s">
        <v>122</v>
      </c>
      <c r="BN29" s="9" t="s">
        <v>124</v>
      </c>
      <c r="BO29" s="9" t="s">
        <v>124</v>
      </c>
      <c r="BP29" s="9" t="s">
        <v>124</v>
      </c>
      <c r="BQ29" s="9" t="s">
        <v>124</v>
      </c>
      <c r="BR29" s="9" t="s">
        <v>124</v>
      </c>
      <c r="BS29" s="9" t="s">
        <v>124</v>
      </c>
      <c r="BT29" s="9" t="s">
        <v>124</v>
      </c>
      <c r="BU29" s="9" t="s">
        <v>124</v>
      </c>
      <c r="BV29" s="9" t="s">
        <v>122</v>
      </c>
      <c r="BW29" s="9" t="s">
        <v>122</v>
      </c>
      <c r="BX29" s="9" t="s">
        <v>122</v>
      </c>
      <c r="BY29" s="9" t="s">
        <v>130</v>
      </c>
      <c r="BZ29" s="9" t="s">
        <v>130</v>
      </c>
      <c r="CA29" s="9" t="s">
        <v>130</v>
      </c>
      <c r="CB29" s="9" t="s">
        <v>130</v>
      </c>
      <c r="CC29" s="9" t="s">
        <v>130</v>
      </c>
      <c r="CD29" s="9" t="s">
        <v>131</v>
      </c>
      <c r="CE29" s="9" t="s">
        <v>131</v>
      </c>
      <c r="CF29" s="9" t="s">
        <v>131</v>
      </c>
      <c r="CG29" s="9" t="s">
        <v>131</v>
      </c>
      <c r="CH29" s="9" t="s">
        <v>122</v>
      </c>
      <c r="CI29" s="9" t="s">
        <v>122</v>
      </c>
      <c r="CJ29" s="9" t="s">
        <v>132</v>
      </c>
      <c r="CK29" s="9" t="s">
        <v>132</v>
      </c>
    </row>
    <row r="30" spans="1:90" ht="28.5" x14ac:dyDescent="0.25">
      <c r="A30" s="13" t="s">
        <v>10</v>
      </c>
      <c r="B30" s="8" t="s">
        <v>133</v>
      </c>
      <c r="C30" s="8" t="s">
        <v>134</v>
      </c>
      <c r="D30" s="8" t="s">
        <v>135</v>
      </c>
      <c r="E30" s="8" t="s">
        <v>136</v>
      </c>
      <c r="F30" s="8" t="s">
        <v>137</v>
      </c>
      <c r="G30" s="8" t="s">
        <v>138</v>
      </c>
      <c r="H30" s="8" t="s">
        <v>139</v>
      </c>
      <c r="I30" s="8" t="s">
        <v>140</v>
      </c>
      <c r="J30" s="8" t="s">
        <v>141</v>
      </c>
      <c r="K30" s="8" t="s">
        <v>142</v>
      </c>
      <c r="L30" s="8" t="s">
        <v>128</v>
      </c>
      <c r="M30" s="8" t="s">
        <v>143</v>
      </c>
      <c r="N30" s="8" t="s">
        <v>144</v>
      </c>
      <c r="O30" s="8" t="s">
        <v>145</v>
      </c>
      <c r="P30" s="8" t="s">
        <v>137</v>
      </c>
      <c r="Q30" s="8" t="s">
        <v>146</v>
      </c>
      <c r="R30" s="8" t="s">
        <v>122</v>
      </c>
      <c r="S30" s="8" t="s">
        <v>147</v>
      </c>
      <c r="T30" s="8" t="s">
        <v>148</v>
      </c>
      <c r="U30" s="8" t="s">
        <v>149</v>
      </c>
      <c r="V30" s="8" t="s">
        <v>149</v>
      </c>
      <c r="W30" s="8" t="s">
        <v>142</v>
      </c>
      <c r="X30" s="8" t="s">
        <v>150</v>
      </c>
      <c r="Y30" s="8" t="s">
        <v>151</v>
      </c>
      <c r="Z30" s="8" t="s">
        <v>152</v>
      </c>
      <c r="AA30" s="8" t="s">
        <v>153</v>
      </c>
      <c r="AB30" s="8" t="s">
        <v>154</v>
      </c>
      <c r="AC30" s="8" t="s">
        <v>155</v>
      </c>
      <c r="AD30" s="8" t="s">
        <v>156</v>
      </c>
      <c r="AE30" s="8" t="s">
        <v>157</v>
      </c>
      <c r="AF30" s="8" t="s">
        <v>157</v>
      </c>
      <c r="AG30" s="8" t="s">
        <v>157</v>
      </c>
      <c r="AH30" s="8" t="s">
        <v>157</v>
      </c>
      <c r="AI30" s="8" t="s">
        <v>158</v>
      </c>
      <c r="AJ30" s="8" t="s">
        <v>159</v>
      </c>
      <c r="AK30" s="8" t="s">
        <v>160</v>
      </c>
      <c r="AL30" s="8" t="s">
        <v>161</v>
      </c>
      <c r="AM30" s="8" t="s">
        <v>137</v>
      </c>
      <c r="AN30" s="8" t="s">
        <v>162</v>
      </c>
      <c r="AO30" s="8" t="s">
        <v>122</v>
      </c>
      <c r="AP30" s="8" t="s">
        <v>163</v>
      </c>
      <c r="AQ30" s="8" t="s">
        <v>163</v>
      </c>
      <c r="AR30" s="8" t="s">
        <v>163</v>
      </c>
      <c r="AS30" s="8" t="s">
        <v>163</v>
      </c>
      <c r="AT30" s="8" t="s">
        <v>164</v>
      </c>
      <c r="AU30" s="8" t="s">
        <v>146</v>
      </c>
      <c r="AV30" s="8" t="s">
        <v>165</v>
      </c>
      <c r="AW30" s="8" t="s">
        <v>164</v>
      </c>
      <c r="AX30" s="9" t="s">
        <v>166</v>
      </c>
      <c r="AY30" s="9" t="s">
        <v>167</v>
      </c>
      <c r="AZ30" s="9" t="s">
        <v>168</v>
      </c>
      <c r="BA30" s="9" t="s">
        <v>168</v>
      </c>
      <c r="BB30" s="9" t="s">
        <v>161</v>
      </c>
      <c r="BC30" s="9" t="s">
        <v>161</v>
      </c>
      <c r="BD30" s="9" t="s">
        <v>161</v>
      </c>
      <c r="BE30" s="9" t="s">
        <v>161</v>
      </c>
      <c r="BF30" s="9" t="s">
        <v>161</v>
      </c>
      <c r="BG30" s="9" t="s">
        <v>169</v>
      </c>
      <c r="BH30" s="9" t="s">
        <v>170</v>
      </c>
      <c r="BI30" s="9" t="s">
        <v>171</v>
      </c>
      <c r="BJ30" s="9" t="s">
        <v>167</v>
      </c>
      <c r="BK30" s="9" t="s">
        <v>172</v>
      </c>
      <c r="BL30" s="9" t="s">
        <v>144</v>
      </c>
      <c r="BM30" s="9" t="s">
        <v>173</v>
      </c>
      <c r="BN30" s="9" t="s">
        <v>174</v>
      </c>
      <c r="BO30" s="9" t="s">
        <v>175</v>
      </c>
      <c r="BP30" s="9" t="s">
        <v>176</v>
      </c>
      <c r="BQ30" s="9" t="s">
        <v>143</v>
      </c>
      <c r="BR30" s="9" t="s">
        <v>177</v>
      </c>
      <c r="BS30" s="9" t="s">
        <v>178</v>
      </c>
      <c r="BT30" s="9" t="s">
        <v>179</v>
      </c>
      <c r="BU30" s="9" t="s">
        <v>180</v>
      </c>
      <c r="BV30" s="9" t="s">
        <v>181</v>
      </c>
      <c r="BW30" s="9" t="s">
        <v>182</v>
      </c>
      <c r="BX30" s="9" t="s">
        <v>169</v>
      </c>
      <c r="BY30" s="9" t="s">
        <v>183</v>
      </c>
      <c r="BZ30" s="9" t="s">
        <v>184</v>
      </c>
      <c r="CA30" s="9" t="s">
        <v>185</v>
      </c>
      <c r="CB30" s="9" t="s">
        <v>185</v>
      </c>
      <c r="CC30" s="9" t="s">
        <v>185</v>
      </c>
      <c r="CD30" s="9" t="s">
        <v>185</v>
      </c>
      <c r="CE30" s="9" t="s">
        <v>186</v>
      </c>
      <c r="CF30" s="9" t="s">
        <v>187</v>
      </c>
      <c r="CG30" s="9" t="s">
        <v>187</v>
      </c>
      <c r="CH30" s="9" t="s">
        <v>122</v>
      </c>
      <c r="CI30" s="9" t="s">
        <v>147</v>
      </c>
      <c r="CJ30" s="9" t="s">
        <v>171</v>
      </c>
      <c r="CK30" s="9" t="s">
        <v>171</v>
      </c>
      <c r="CL30" s="10"/>
    </row>
    <row r="50" spans="1:16" x14ac:dyDescent="0.25">
      <c r="A50" t="s">
        <v>188</v>
      </c>
    </row>
    <row r="63" spans="1:16" x14ac:dyDescent="0.25">
      <c r="P63" s="1"/>
    </row>
    <row r="68" spans="10:10" x14ac:dyDescent="0.25">
      <c r="J68" s="1"/>
    </row>
    <row r="73" spans="10:10" x14ac:dyDescent="0.25">
      <c r="J73" s="1"/>
    </row>
  </sheetData>
  <conditionalFormatting sqref="B4:CR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:CR4">
    <cfRule type="colorScale" priority="2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90" zoomScaleNormal="90" workbookViewId="0">
      <selection activeCell="A2" sqref="A2"/>
    </sheetView>
  </sheetViews>
  <sheetFormatPr defaultRowHeight="15" x14ac:dyDescent="0.25"/>
  <sheetData>
    <row r="1" spans="1:15" x14ac:dyDescent="0.25">
      <c r="A1" t="s">
        <v>587</v>
      </c>
      <c r="J1" s="49" t="s">
        <v>11</v>
      </c>
      <c r="K1" s="49"/>
      <c r="L1" s="49"/>
      <c r="M1" s="49" t="s">
        <v>12</v>
      </c>
      <c r="N1" s="49"/>
      <c r="O1" s="49"/>
    </row>
    <row r="2" spans="1:1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J2" t="s">
        <v>8</v>
      </c>
      <c r="K2" t="s">
        <v>9</v>
      </c>
      <c r="L2" t="s">
        <v>10</v>
      </c>
      <c r="M2" t="s">
        <v>8</v>
      </c>
      <c r="N2" t="s">
        <v>9</v>
      </c>
      <c r="O2" t="s">
        <v>10</v>
      </c>
    </row>
    <row r="3" spans="1:15" x14ac:dyDescent="0.25">
      <c r="A3">
        <v>2008</v>
      </c>
      <c r="B3" s="2">
        <v>322.97539999999998</v>
      </c>
      <c r="C3" s="2">
        <v>407.55849999999998</v>
      </c>
      <c r="D3" s="2">
        <v>375.40449999999998</v>
      </c>
      <c r="E3" s="2">
        <v>322.97539999999998</v>
      </c>
      <c r="F3" s="2">
        <v>407.55849999999998</v>
      </c>
      <c r="G3" s="2">
        <v>375.40449999999998</v>
      </c>
      <c r="I3">
        <v>2008</v>
      </c>
      <c r="J3" s="2">
        <v>322.97539999999998</v>
      </c>
      <c r="K3" s="2">
        <v>407.55849999999998</v>
      </c>
      <c r="L3" s="2">
        <v>375.40449999999998</v>
      </c>
      <c r="M3" s="2">
        <v>322.97539999999998</v>
      </c>
      <c r="N3" s="2">
        <v>407.55849999999998</v>
      </c>
      <c r="O3" s="2">
        <v>375.40449999999998</v>
      </c>
    </row>
    <row r="4" spans="1:15" x14ac:dyDescent="0.25">
      <c r="A4">
        <v>2009</v>
      </c>
      <c r="B4" s="2">
        <v>368.95490000000001</v>
      </c>
      <c r="C4" s="2">
        <v>557.27530000000002</v>
      </c>
      <c r="D4" s="2">
        <v>501.05410000000001</v>
      </c>
      <c r="E4" s="2">
        <v>368.95490000000001</v>
      </c>
      <c r="F4" s="2">
        <v>557.27530000000002</v>
      </c>
      <c r="G4" s="2">
        <v>469.59140000000002</v>
      </c>
      <c r="I4">
        <v>2009</v>
      </c>
      <c r="J4" s="2">
        <v>368.95490000000001</v>
      </c>
      <c r="K4" s="2">
        <v>557.27530000000002</v>
      </c>
      <c r="L4" s="2">
        <v>501.05410000000001</v>
      </c>
      <c r="M4" s="2">
        <v>368.95490000000001</v>
      </c>
      <c r="N4" s="2">
        <v>557.27530000000002</v>
      </c>
      <c r="O4" s="2">
        <v>469.59140000000002</v>
      </c>
    </row>
    <row r="5" spans="1:15" x14ac:dyDescent="0.25">
      <c r="A5">
        <v>2010</v>
      </c>
      <c r="B5" s="2">
        <v>392.11329999999998</v>
      </c>
      <c r="C5" s="2">
        <v>614.97749999999996</v>
      </c>
      <c r="D5" s="2">
        <v>530.82989999999995</v>
      </c>
      <c r="E5" s="2">
        <v>392.11329999999998</v>
      </c>
      <c r="F5" s="2">
        <v>409.71179999999998</v>
      </c>
      <c r="G5" s="2">
        <v>499.83980000000003</v>
      </c>
      <c r="I5">
        <v>2010</v>
      </c>
      <c r="J5" s="2">
        <v>392.11329999999998</v>
      </c>
      <c r="K5" s="2">
        <v>614.97749999999996</v>
      </c>
      <c r="L5" s="2">
        <v>530.82989999999995</v>
      </c>
      <c r="M5" s="2">
        <v>392.11329999999998</v>
      </c>
      <c r="N5" s="2">
        <v>409.71179999999998</v>
      </c>
      <c r="O5" s="2">
        <v>499.83980000000003</v>
      </c>
    </row>
    <row r="6" spans="1:15" x14ac:dyDescent="0.25">
      <c r="A6">
        <v>2011</v>
      </c>
      <c r="B6" s="2">
        <v>450.35899999999998</v>
      </c>
      <c r="C6" s="2">
        <v>746.62469999999996</v>
      </c>
      <c r="D6" s="2">
        <v>611.65800000000002</v>
      </c>
      <c r="E6" s="2">
        <v>366.44349999999997</v>
      </c>
      <c r="F6" s="2">
        <v>746.62469999999996</v>
      </c>
      <c r="G6" s="2">
        <v>531.4144</v>
      </c>
      <c r="I6">
        <v>2011</v>
      </c>
      <c r="J6" s="2">
        <v>450.35899999999998</v>
      </c>
      <c r="K6" s="2">
        <v>746.62469999999996</v>
      </c>
      <c r="L6" s="2">
        <v>611.65800000000002</v>
      </c>
      <c r="M6" s="2">
        <v>366.44349999999997</v>
      </c>
      <c r="N6" s="2">
        <v>746.62469999999996</v>
      </c>
      <c r="O6" s="2">
        <v>531.4144</v>
      </c>
    </row>
    <row r="7" spans="1:15" x14ac:dyDescent="0.25">
      <c r="A7">
        <v>2012</v>
      </c>
      <c r="B7" s="2">
        <v>527.09690000000001</v>
      </c>
      <c r="C7" s="2">
        <v>773.15279999999996</v>
      </c>
      <c r="D7" s="2">
        <v>585.15030000000002</v>
      </c>
      <c r="E7" s="2">
        <v>527.09690000000001</v>
      </c>
      <c r="F7" s="2">
        <v>773.15279999999996</v>
      </c>
      <c r="G7" s="2">
        <v>588.09069999999997</v>
      </c>
      <c r="I7">
        <v>2012</v>
      </c>
      <c r="J7" s="2">
        <v>527.09690000000001</v>
      </c>
      <c r="K7" s="2">
        <v>773.15279999999996</v>
      </c>
      <c r="L7" s="2">
        <v>585.15030000000002</v>
      </c>
      <c r="M7" s="2">
        <v>527.09690000000001</v>
      </c>
      <c r="N7" s="2">
        <v>773.15279999999996</v>
      </c>
      <c r="O7" s="2">
        <v>588.09069999999997</v>
      </c>
    </row>
    <row r="8" spans="1:15" x14ac:dyDescent="0.25">
      <c r="A8">
        <v>2013</v>
      </c>
      <c r="B8" s="2">
        <v>543.23289999999997</v>
      </c>
      <c r="C8" s="2">
        <v>775.58590000000004</v>
      </c>
      <c r="D8" s="2">
        <v>584.37580000000003</v>
      </c>
      <c r="E8" s="2">
        <v>543.23289999999997</v>
      </c>
      <c r="F8" s="2">
        <v>775.58590000000004</v>
      </c>
      <c r="G8" s="2">
        <v>585.54690000000005</v>
      </c>
      <c r="I8">
        <v>2013</v>
      </c>
      <c r="J8" s="2">
        <v>543.23289999999997</v>
      </c>
      <c r="K8" s="2">
        <v>775.58590000000004</v>
      </c>
      <c r="L8" s="2">
        <v>584.37580000000003</v>
      </c>
      <c r="M8" s="2">
        <v>543.23289999999997</v>
      </c>
      <c r="N8" s="2">
        <v>775.58590000000004</v>
      </c>
      <c r="O8" s="2">
        <v>585.54690000000005</v>
      </c>
    </row>
    <row r="9" spans="1:15" x14ac:dyDescent="0.25">
      <c r="A9">
        <v>2014</v>
      </c>
      <c r="B9" s="2">
        <v>597.14639999999997</v>
      </c>
      <c r="C9" s="2">
        <v>874.58439999999996</v>
      </c>
      <c r="D9" s="2">
        <v>578.9348</v>
      </c>
      <c r="E9" s="2">
        <v>536.51969999999994</v>
      </c>
      <c r="F9" s="2">
        <v>537.21400000000006</v>
      </c>
      <c r="G9" s="2">
        <v>394.10129999999998</v>
      </c>
      <c r="I9">
        <v>2014</v>
      </c>
      <c r="J9" s="2">
        <v>597.14639999999997</v>
      </c>
      <c r="K9" s="2">
        <v>874.58439999999996</v>
      </c>
      <c r="L9" s="2">
        <v>578.9348</v>
      </c>
      <c r="M9" s="2">
        <v>536.51969999999994</v>
      </c>
      <c r="N9" s="2">
        <v>537.21400000000006</v>
      </c>
      <c r="O9" s="2">
        <v>394.10129999999998</v>
      </c>
    </row>
    <row r="10" spans="1:15" x14ac:dyDescent="0.25">
      <c r="A10" t="s">
        <v>7</v>
      </c>
      <c r="B10">
        <v>453.46960000000001</v>
      </c>
      <c r="C10">
        <v>673.0779</v>
      </c>
      <c r="D10">
        <v>537.01329999999996</v>
      </c>
      <c r="E10">
        <v>433.71170000000001</v>
      </c>
      <c r="F10">
        <v>602.48839999999996</v>
      </c>
      <c r="G10">
        <v>494.3322</v>
      </c>
    </row>
    <row r="11" spans="1:15" x14ac:dyDescent="0.25">
      <c r="A11" t="s">
        <v>13</v>
      </c>
    </row>
    <row r="29" spans="1:7" x14ac:dyDescent="0.25">
      <c r="A29" t="s">
        <v>0</v>
      </c>
      <c r="B29" t="s">
        <v>14</v>
      </c>
      <c r="C29" t="s">
        <v>15</v>
      </c>
      <c r="F29" t="s">
        <v>16</v>
      </c>
      <c r="G29" t="s">
        <v>9</v>
      </c>
    </row>
    <row r="30" spans="1:7" x14ac:dyDescent="0.25">
      <c r="A30">
        <v>2008</v>
      </c>
      <c r="B30">
        <v>100</v>
      </c>
      <c r="C30">
        <v>100</v>
      </c>
      <c r="E30">
        <v>2008</v>
      </c>
      <c r="F30">
        <v>100</v>
      </c>
      <c r="G30">
        <v>100</v>
      </c>
    </row>
    <row r="31" spans="1:7" x14ac:dyDescent="0.25">
      <c r="A31">
        <v>2009</v>
      </c>
      <c r="B31">
        <v>100</v>
      </c>
      <c r="C31">
        <v>100</v>
      </c>
      <c r="E31">
        <v>2009</v>
      </c>
      <c r="F31">
        <v>100</v>
      </c>
      <c r="G31">
        <v>100</v>
      </c>
    </row>
    <row r="32" spans="1:7" x14ac:dyDescent="0.25">
      <c r="A32">
        <v>2010</v>
      </c>
      <c r="B32">
        <v>100</v>
      </c>
      <c r="C32">
        <v>150.1</v>
      </c>
      <c r="E32">
        <v>2010</v>
      </c>
      <c r="F32">
        <v>100</v>
      </c>
      <c r="G32">
        <v>150.1</v>
      </c>
    </row>
    <row r="33" spans="1:7" x14ac:dyDescent="0.25">
      <c r="A33">
        <v>2011</v>
      </c>
      <c r="B33">
        <v>122.9</v>
      </c>
      <c r="C33">
        <v>100</v>
      </c>
      <c r="E33">
        <v>2011</v>
      </c>
      <c r="F33">
        <v>122.9</v>
      </c>
      <c r="G33">
        <v>100</v>
      </c>
    </row>
    <row r="34" spans="1:7" x14ac:dyDescent="0.25">
      <c r="A34">
        <v>2012</v>
      </c>
      <c r="B34">
        <v>100</v>
      </c>
      <c r="C34">
        <v>100</v>
      </c>
      <c r="E34">
        <v>2012</v>
      </c>
      <c r="F34">
        <v>100</v>
      </c>
      <c r="G34">
        <v>100</v>
      </c>
    </row>
    <row r="35" spans="1:7" x14ac:dyDescent="0.25">
      <c r="A35">
        <v>2013</v>
      </c>
      <c r="B35">
        <v>100</v>
      </c>
      <c r="C35">
        <v>100</v>
      </c>
      <c r="E35">
        <v>2013</v>
      </c>
      <c r="F35">
        <v>100</v>
      </c>
      <c r="G35">
        <v>100</v>
      </c>
    </row>
    <row r="36" spans="1:7" x14ac:dyDescent="0.25">
      <c r="A36">
        <v>2014</v>
      </c>
      <c r="B36">
        <v>111.3</v>
      </c>
      <c r="C36">
        <v>162.80000000000001</v>
      </c>
      <c r="E36">
        <v>2014</v>
      </c>
      <c r="F36">
        <v>111.3</v>
      </c>
      <c r="G36">
        <v>162.80000000000001</v>
      </c>
    </row>
    <row r="37" spans="1:7" x14ac:dyDescent="0.25">
      <c r="A37" t="s">
        <v>7</v>
      </c>
      <c r="B37">
        <v>104.7683</v>
      </c>
      <c r="C37">
        <v>114.94580000000001</v>
      </c>
    </row>
  </sheetData>
  <mergeCells count="2">
    <mergeCell ref="J1:L1"/>
    <mergeCell ref="M1:O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="70" zoomScaleNormal="70" workbookViewId="0">
      <selection activeCell="B5" sqref="B5"/>
    </sheetView>
  </sheetViews>
  <sheetFormatPr defaultRowHeight="15" x14ac:dyDescent="0.25"/>
  <cols>
    <col min="6" max="6" width="31" customWidth="1"/>
    <col min="7" max="7" width="11.28515625" customWidth="1"/>
    <col min="8" max="8" width="11.5703125" customWidth="1"/>
  </cols>
  <sheetData>
    <row r="1" spans="1:9" x14ac:dyDescent="0.25">
      <c r="A1" t="s">
        <v>586</v>
      </c>
    </row>
    <row r="3" spans="1:9" x14ac:dyDescent="0.25">
      <c r="A3" t="s">
        <v>190</v>
      </c>
      <c r="B3" t="s">
        <v>191</v>
      </c>
      <c r="C3" t="s">
        <v>192</v>
      </c>
      <c r="D3" t="s">
        <v>193</v>
      </c>
    </row>
    <row r="4" spans="1:9" x14ac:dyDescent="0.25">
      <c r="A4">
        <v>1</v>
      </c>
      <c r="B4">
        <v>2468</v>
      </c>
      <c r="C4">
        <v>3.77</v>
      </c>
      <c r="D4">
        <v>3.77</v>
      </c>
    </row>
    <row r="5" spans="1:9" ht="45" x14ac:dyDescent="0.25">
      <c r="A5">
        <v>2</v>
      </c>
      <c r="B5">
        <v>5</v>
      </c>
      <c r="C5">
        <v>0.01</v>
      </c>
      <c r="D5">
        <v>3.78</v>
      </c>
      <c r="F5" s="15" t="s">
        <v>196</v>
      </c>
      <c r="G5" s="14" t="s">
        <v>197</v>
      </c>
      <c r="H5" s="14" t="s">
        <v>198</v>
      </c>
    </row>
    <row r="6" spans="1:9" x14ac:dyDescent="0.25">
      <c r="A6">
        <v>3</v>
      </c>
      <c r="B6">
        <v>15</v>
      </c>
      <c r="C6">
        <v>0.02</v>
      </c>
      <c r="D6">
        <v>3.81</v>
      </c>
      <c r="F6" t="s">
        <v>194</v>
      </c>
      <c r="G6">
        <f>B9</f>
        <v>29144</v>
      </c>
      <c r="H6">
        <f>G6/$G$10</f>
        <v>0.44572232588015781</v>
      </c>
    </row>
    <row r="7" spans="1:9" x14ac:dyDescent="0.25">
      <c r="A7">
        <v>4</v>
      </c>
      <c r="B7">
        <v>13</v>
      </c>
      <c r="C7">
        <v>0.02</v>
      </c>
      <c r="D7">
        <v>3.82</v>
      </c>
      <c r="F7" t="s">
        <v>195</v>
      </c>
      <c r="G7">
        <f>B14</f>
        <v>20555</v>
      </c>
      <c r="H7">
        <f t="shared" ref="H7:H10" si="0">G7/$G$10</f>
        <v>0.31436393111675281</v>
      </c>
    </row>
    <row r="8" spans="1:9" x14ac:dyDescent="0.25">
      <c r="A8">
        <v>5</v>
      </c>
      <c r="B8">
        <v>13</v>
      </c>
      <c r="C8">
        <v>0.02</v>
      </c>
      <c r="D8">
        <v>3.84</v>
      </c>
      <c r="F8" t="s">
        <v>199</v>
      </c>
      <c r="G8">
        <f>G10-G6-G7</f>
        <v>15687</v>
      </c>
      <c r="H8">
        <f>G8/$G$10</f>
        <v>0.23991374300308935</v>
      </c>
    </row>
    <row r="9" spans="1:9" x14ac:dyDescent="0.25">
      <c r="A9">
        <v>12</v>
      </c>
      <c r="B9">
        <v>29144</v>
      </c>
      <c r="C9">
        <v>44.57</v>
      </c>
      <c r="D9">
        <v>48.42</v>
      </c>
    </row>
    <row r="10" spans="1:9" x14ac:dyDescent="0.25">
      <c r="A10">
        <v>14</v>
      </c>
      <c r="B10">
        <v>3681</v>
      </c>
      <c r="C10">
        <v>5.63</v>
      </c>
      <c r="D10">
        <v>54.05</v>
      </c>
      <c r="F10" t="s">
        <v>7</v>
      </c>
      <c r="G10">
        <f>B25</f>
        <v>65386</v>
      </c>
      <c r="H10">
        <f t="shared" si="0"/>
        <v>1</v>
      </c>
    </row>
    <row r="11" spans="1:9" x14ac:dyDescent="0.25">
      <c r="A11">
        <v>15</v>
      </c>
      <c r="B11">
        <v>2213</v>
      </c>
      <c r="C11">
        <v>3.38</v>
      </c>
      <c r="D11">
        <v>57.43</v>
      </c>
    </row>
    <row r="12" spans="1:9" x14ac:dyDescent="0.25">
      <c r="A12">
        <v>23</v>
      </c>
      <c r="B12">
        <v>22</v>
      </c>
      <c r="C12">
        <v>0.03</v>
      </c>
      <c r="D12">
        <v>57.46</v>
      </c>
    </row>
    <row r="13" spans="1:9" x14ac:dyDescent="0.25">
      <c r="A13">
        <v>45</v>
      </c>
      <c r="B13">
        <v>11</v>
      </c>
      <c r="C13">
        <v>0.02</v>
      </c>
      <c r="D13">
        <v>57.48</v>
      </c>
      <c r="G13" t="s">
        <v>194</v>
      </c>
      <c r="H13" t="s">
        <v>195</v>
      </c>
      <c r="I13" t="s">
        <v>199</v>
      </c>
    </row>
    <row r="14" spans="1:9" x14ac:dyDescent="0.25">
      <c r="A14">
        <v>123</v>
      </c>
      <c r="B14">
        <v>20555</v>
      </c>
      <c r="C14">
        <v>31.44</v>
      </c>
      <c r="D14">
        <v>88.92</v>
      </c>
      <c r="F14" t="s">
        <v>8</v>
      </c>
      <c r="G14" s="16">
        <v>0.26514520000000003</v>
      </c>
      <c r="H14" s="16">
        <v>0.1816055</v>
      </c>
      <c r="I14" s="16">
        <v>0.41253050000000002</v>
      </c>
    </row>
    <row r="15" spans="1:9" x14ac:dyDescent="0.25">
      <c r="A15">
        <v>124</v>
      </c>
      <c r="B15">
        <v>248</v>
      </c>
      <c r="C15">
        <v>0.38</v>
      </c>
      <c r="D15">
        <v>89.3</v>
      </c>
      <c r="F15" t="s">
        <v>9</v>
      </c>
      <c r="G15" s="16">
        <v>0.73485480000000003</v>
      </c>
      <c r="H15" s="16">
        <v>9.8773899999999998E-2</v>
      </c>
      <c r="I15" s="16">
        <v>2.6715599999999999E-2</v>
      </c>
    </row>
    <row r="16" spans="1:9" x14ac:dyDescent="0.25">
      <c r="A16">
        <v>125</v>
      </c>
      <c r="B16">
        <v>732</v>
      </c>
      <c r="C16">
        <v>1.1200000000000001</v>
      </c>
      <c r="D16">
        <v>90.42</v>
      </c>
      <c r="F16" t="s">
        <v>10</v>
      </c>
      <c r="G16" s="16"/>
      <c r="H16" s="16">
        <v>0.71962060000000005</v>
      </c>
      <c r="I16" s="16">
        <v>7.4108000000000004E-3</v>
      </c>
    </row>
    <row r="17" spans="1:9" x14ac:dyDescent="0.25">
      <c r="A17">
        <v>134</v>
      </c>
      <c r="B17">
        <v>132</v>
      </c>
      <c r="C17">
        <v>0.2</v>
      </c>
      <c r="D17">
        <v>90.62</v>
      </c>
      <c r="F17" t="s">
        <v>211</v>
      </c>
      <c r="G17" s="16"/>
      <c r="H17" s="16"/>
      <c r="I17" s="16">
        <v>0.2099183</v>
      </c>
    </row>
    <row r="18" spans="1:9" x14ac:dyDescent="0.25">
      <c r="A18">
        <v>135</v>
      </c>
      <c r="B18">
        <v>5</v>
      </c>
      <c r="C18">
        <v>0.01</v>
      </c>
      <c r="D18">
        <v>90.63</v>
      </c>
      <c r="F18" t="s">
        <v>212</v>
      </c>
      <c r="G18" s="16"/>
      <c r="H18" s="16"/>
      <c r="I18" s="16">
        <v>0.34342479999999997</v>
      </c>
    </row>
    <row r="19" spans="1:9" x14ac:dyDescent="0.25">
      <c r="A19">
        <v>145</v>
      </c>
      <c r="B19">
        <v>5983</v>
      </c>
      <c r="C19">
        <v>9.15</v>
      </c>
      <c r="D19">
        <v>99.78</v>
      </c>
    </row>
    <row r="20" spans="1:9" x14ac:dyDescent="0.25">
      <c r="A20">
        <v>1234</v>
      </c>
      <c r="B20">
        <v>46</v>
      </c>
      <c r="C20">
        <v>7.0000000000000007E-2</v>
      </c>
      <c r="D20">
        <v>99.85</v>
      </c>
    </row>
    <row r="21" spans="1:9" x14ac:dyDescent="0.25">
      <c r="A21">
        <v>1235</v>
      </c>
      <c r="B21">
        <v>12</v>
      </c>
      <c r="C21">
        <v>0.02</v>
      </c>
      <c r="D21">
        <v>99.87</v>
      </c>
    </row>
    <row r="22" spans="1:9" x14ac:dyDescent="0.25">
      <c r="A22">
        <v>1245</v>
      </c>
      <c r="B22">
        <v>66</v>
      </c>
      <c r="C22">
        <v>0.1</v>
      </c>
      <c r="D22">
        <v>99.97</v>
      </c>
    </row>
    <row r="23" spans="1:9" x14ac:dyDescent="0.25">
      <c r="A23">
        <v>1345</v>
      </c>
      <c r="B23">
        <v>3</v>
      </c>
      <c r="C23">
        <v>0</v>
      </c>
      <c r="D23">
        <v>99.97</v>
      </c>
    </row>
    <row r="24" spans="1:9" x14ac:dyDescent="0.25">
      <c r="A24">
        <v>12345</v>
      </c>
      <c r="B24">
        <v>19</v>
      </c>
      <c r="C24">
        <v>0.03</v>
      </c>
      <c r="D24">
        <v>100</v>
      </c>
    </row>
    <row r="25" spans="1:9" x14ac:dyDescent="0.25">
      <c r="A25" t="s">
        <v>7</v>
      </c>
      <c r="B25">
        <v>65386</v>
      </c>
      <c r="C25">
        <v>100</v>
      </c>
    </row>
    <row r="28" spans="1:9" x14ac:dyDescent="0.25">
      <c r="A28" t="s">
        <v>200</v>
      </c>
      <c r="B28" t="s">
        <v>207</v>
      </c>
      <c r="C28" t="s">
        <v>208</v>
      </c>
      <c r="D28" t="s">
        <v>209</v>
      </c>
      <c r="E28" t="s">
        <v>210</v>
      </c>
      <c r="F28" t="s">
        <v>201</v>
      </c>
    </row>
    <row r="29" spans="1:9" x14ac:dyDescent="0.25">
      <c r="A29" t="s">
        <v>202</v>
      </c>
      <c r="B29">
        <v>27966</v>
      </c>
      <c r="C29">
        <v>0.26514520000000003</v>
      </c>
      <c r="D29">
        <v>0.1358153</v>
      </c>
      <c r="E29">
        <v>2.7098999999999999E-3</v>
      </c>
      <c r="F29">
        <v>0.99625560000000002</v>
      </c>
    </row>
    <row r="30" spans="1:9" x14ac:dyDescent="0.25">
      <c r="A30" t="s">
        <v>203</v>
      </c>
      <c r="B30">
        <v>27966</v>
      </c>
      <c r="C30">
        <v>0.73485480000000003</v>
      </c>
      <c r="D30">
        <v>0.1358153</v>
      </c>
      <c r="E30">
        <v>3.7442999999999999E-3</v>
      </c>
      <c r="F30">
        <v>0.99729009999999996</v>
      </c>
    </row>
    <row r="32" spans="1:9" x14ac:dyDescent="0.25">
      <c r="A32" t="s">
        <v>200</v>
      </c>
      <c r="B32" t="s">
        <v>207</v>
      </c>
      <c r="C32" t="s">
        <v>208</v>
      </c>
      <c r="D32" t="s">
        <v>209</v>
      </c>
      <c r="E32" t="s">
        <v>210</v>
      </c>
      <c r="F32" t="s">
        <v>201</v>
      </c>
    </row>
    <row r="33" spans="1:9" x14ac:dyDescent="0.25">
      <c r="A33" t="s">
        <v>202</v>
      </c>
      <c r="B33">
        <v>20179</v>
      </c>
      <c r="C33">
        <v>0.1816055</v>
      </c>
      <c r="D33">
        <v>9.8686099999999999E-2</v>
      </c>
      <c r="E33">
        <v>2.4057000000000002E-3</v>
      </c>
      <c r="F33">
        <v>0.89512849999999999</v>
      </c>
    </row>
    <row r="34" spans="1:9" x14ac:dyDescent="0.25">
      <c r="A34" t="s">
        <v>203</v>
      </c>
      <c r="B34">
        <v>20179</v>
      </c>
      <c r="C34">
        <v>9.8773899999999998E-2</v>
      </c>
      <c r="D34">
        <v>6.8057800000000002E-2</v>
      </c>
      <c r="E34">
        <v>2.5975999999999998E-3</v>
      </c>
      <c r="F34">
        <v>0.85593410000000003</v>
      </c>
    </row>
    <row r="35" spans="1:9" x14ac:dyDescent="0.25">
      <c r="A35" t="s">
        <v>204</v>
      </c>
      <c r="B35">
        <v>20179</v>
      </c>
      <c r="C35">
        <v>0.71962060000000005</v>
      </c>
      <c r="D35">
        <v>0.12768679999999999</v>
      </c>
      <c r="E35">
        <v>9.8105999999999992E-3</v>
      </c>
      <c r="F35">
        <v>0.96905640000000004</v>
      </c>
      <c r="H35" t="s">
        <v>8</v>
      </c>
      <c r="I35">
        <v>0.26514520000000003</v>
      </c>
    </row>
    <row r="36" spans="1:9" x14ac:dyDescent="0.25">
      <c r="H36" t="s">
        <v>9</v>
      </c>
      <c r="I36">
        <v>0.73485480000000003</v>
      </c>
    </row>
    <row r="37" spans="1:9" x14ac:dyDescent="0.25">
      <c r="A37" t="s">
        <v>200</v>
      </c>
      <c r="B37" t="s">
        <v>207</v>
      </c>
      <c r="C37" t="s">
        <v>208</v>
      </c>
      <c r="D37" t="s">
        <v>209</v>
      </c>
      <c r="E37" t="s">
        <v>210</v>
      </c>
      <c r="F37" t="s">
        <v>201</v>
      </c>
      <c r="H37" t="s">
        <v>8</v>
      </c>
      <c r="I37">
        <v>0.1816055</v>
      </c>
    </row>
    <row r="38" spans="1:9" x14ac:dyDescent="0.25">
      <c r="A38" t="s">
        <v>202</v>
      </c>
      <c r="B38">
        <v>5979</v>
      </c>
      <c r="C38">
        <v>0.18722169999999999</v>
      </c>
      <c r="D38">
        <v>0.1184253</v>
      </c>
      <c r="E38">
        <v>4.1447000000000003E-3</v>
      </c>
      <c r="F38">
        <v>0.76643309999999998</v>
      </c>
      <c r="H38" t="s">
        <v>9</v>
      </c>
      <c r="I38">
        <v>9.8773899999999998E-2</v>
      </c>
    </row>
    <row r="39" spans="1:9" x14ac:dyDescent="0.25">
      <c r="A39" t="s">
        <v>205</v>
      </c>
      <c r="B39">
        <v>5979</v>
      </c>
      <c r="C39">
        <v>0.23386899999999999</v>
      </c>
      <c r="D39">
        <v>0.12949040000000001</v>
      </c>
      <c r="E39">
        <v>1.5084999999999999E-2</v>
      </c>
      <c r="F39">
        <v>0.81138969999999999</v>
      </c>
      <c r="H39" t="s">
        <v>10</v>
      </c>
      <c r="I39">
        <v>0.71962060000000005</v>
      </c>
    </row>
    <row r="40" spans="1:9" x14ac:dyDescent="0.25">
      <c r="A40" t="s">
        <v>206</v>
      </c>
      <c r="B40">
        <v>5979</v>
      </c>
      <c r="C40">
        <v>0.57890940000000002</v>
      </c>
      <c r="D40">
        <v>0.1759802</v>
      </c>
      <c r="E40">
        <v>6.5989800000000001E-2</v>
      </c>
      <c r="F40">
        <v>0.95161470000000004</v>
      </c>
      <c r="H40" t="s">
        <v>8</v>
      </c>
      <c r="I40">
        <v>0.18722169999999999</v>
      </c>
    </row>
    <row r="41" spans="1:9" x14ac:dyDescent="0.25">
      <c r="H41" t="s">
        <v>211</v>
      </c>
      <c r="I41">
        <v>0.23386899999999999</v>
      </c>
    </row>
    <row r="42" spans="1:9" x14ac:dyDescent="0.25">
      <c r="H42" t="s">
        <v>212</v>
      </c>
      <c r="I42">
        <v>0.57890940000000002</v>
      </c>
    </row>
    <row r="43" spans="1:9" x14ac:dyDescent="0.25">
      <c r="H43" t="s">
        <v>199</v>
      </c>
      <c r="I43">
        <v>0.14841097482641544</v>
      </c>
    </row>
    <row r="44" spans="1:9" x14ac:dyDescent="0.25">
      <c r="A44" t="s">
        <v>200</v>
      </c>
      <c r="B44" t="s">
        <v>207</v>
      </c>
      <c r="C44" t="s">
        <v>208</v>
      </c>
      <c r="D44" t="s">
        <v>209</v>
      </c>
      <c r="E44" t="s">
        <v>210</v>
      </c>
      <c r="F44" t="s">
        <v>201</v>
      </c>
    </row>
    <row r="46" spans="1:9" x14ac:dyDescent="0.25">
      <c r="A46" t="s">
        <v>202</v>
      </c>
      <c r="B46">
        <v>17377</v>
      </c>
      <c r="C46">
        <v>0.41253050000000002</v>
      </c>
      <c r="D46">
        <v>0.33424589999999998</v>
      </c>
      <c r="E46">
        <v>0</v>
      </c>
      <c r="F46">
        <v>1</v>
      </c>
    </row>
    <row r="47" spans="1:9" x14ac:dyDescent="0.25">
      <c r="A47" t="s">
        <v>203</v>
      </c>
      <c r="B47">
        <v>17377</v>
      </c>
      <c r="C47">
        <v>2.6715599999999999E-2</v>
      </c>
      <c r="D47">
        <v>0.1142181</v>
      </c>
      <c r="E47">
        <v>0</v>
      </c>
      <c r="F47">
        <v>1</v>
      </c>
    </row>
    <row r="48" spans="1:9" x14ac:dyDescent="0.25">
      <c r="A48" t="s">
        <v>204</v>
      </c>
      <c r="B48">
        <v>17377</v>
      </c>
      <c r="C48">
        <v>7.4108000000000004E-3</v>
      </c>
      <c r="D48">
        <v>6.7834900000000004E-2</v>
      </c>
      <c r="E48">
        <v>0</v>
      </c>
      <c r="F48">
        <v>1</v>
      </c>
    </row>
    <row r="49" spans="1:6" x14ac:dyDescent="0.25">
      <c r="A49" t="s">
        <v>205</v>
      </c>
      <c r="B49">
        <v>17377</v>
      </c>
      <c r="C49">
        <v>0.2099183</v>
      </c>
      <c r="D49">
        <v>0.23580319999999999</v>
      </c>
      <c r="E49">
        <v>0</v>
      </c>
      <c r="F49">
        <v>1</v>
      </c>
    </row>
    <row r="50" spans="1:6" x14ac:dyDescent="0.25">
      <c r="A50" t="s">
        <v>206</v>
      </c>
      <c r="B50">
        <v>17377</v>
      </c>
      <c r="C50">
        <v>0.34342479999999997</v>
      </c>
      <c r="D50">
        <v>0.33980339999999998</v>
      </c>
      <c r="E50">
        <v>0</v>
      </c>
      <c r="F50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80" zoomScaleNormal="80" workbookViewId="0">
      <selection activeCell="D17" sqref="D17"/>
    </sheetView>
  </sheetViews>
  <sheetFormatPr defaultRowHeight="15" x14ac:dyDescent="0.25"/>
  <sheetData>
    <row r="1" spans="1:7" x14ac:dyDescent="0.25">
      <c r="A1" t="s">
        <v>585</v>
      </c>
    </row>
    <row r="3" spans="1:7" x14ac:dyDescent="0.25">
      <c r="A3" t="s">
        <v>0</v>
      </c>
      <c r="B3" t="s">
        <v>213</v>
      </c>
      <c r="C3" t="s">
        <v>9</v>
      </c>
      <c r="D3" t="s">
        <v>215</v>
      </c>
      <c r="E3" t="s">
        <v>214</v>
      </c>
    </row>
    <row r="4" spans="1:7" x14ac:dyDescent="0.25">
      <c r="A4">
        <v>2008</v>
      </c>
      <c r="B4" s="16">
        <v>0.27505079999999998</v>
      </c>
      <c r="C4" s="16">
        <v>0.72494919999999996</v>
      </c>
      <c r="D4">
        <v>100</v>
      </c>
      <c r="E4">
        <v>100</v>
      </c>
    </row>
    <row r="5" spans="1:7" x14ac:dyDescent="0.25">
      <c r="A5">
        <v>2009</v>
      </c>
      <c r="B5" s="16">
        <v>0.25574469999999999</v>
      </c>
      <c r="C5" s="16">
        <v>0.74425529999999995</v>
      </c>
      <c r="D5">
        <v>100</v>
      </c>
      <c r="E5">
        <v>100</v>
      </c>
    </row>
    <row r="6" spans="1:7" x14ac:dyDescent="0.25">
      <c r="A6">
        <v>2010</v>
      </c>
      <c r="B6" s="16">
        <v>0.25321310000000002</v>
      </c>
      <c r="C6" s="16">
        <v>0.74678690000000003</v>
      </c>
      <c r="D6">
        <v>100</v>
      </c>
      <c r="E6">
        <v>150.1</v>
      </c>
    </row>
    <row r="7" spans="1:7" x14ac:dyDescent="0.25">
      <c r="A7">
        <v>2011</v>
      </c>
      <c r="B7" s="16">
        <v>0.2431014</v>
      </c>
      <c r="C7" s="16">
        <v>0.75689859999999998</v>
      </c>
      <c r="D7">
        <v>122.9</v>
      </c>
      <c r="E7">
        <v>100</v>
      </c>
    </row>
    <row r="8" spans="1:7" x14ac:dyDescent="0.25">
      <c r="A8">
        <v>2012</v>
      </c>
      <c r="B8" s="16">
        <v>0.27009919999999998</v>
      </c>
      <c r="C8" s="16">
        <v>0.72990080000000002</v>
      </c>
      <c r="D8">
        <v>100</v>
      </c>
      <c r="E8">
        <v>100</v>
      </c>
    </row>
    <row r="9" spans="1:7" x14ac:dyDescent="0.25">
      <c r="A9">
        <v>2013</v>
      </c>
      <c r="B9" s="16">
        <v>0.27800279999999999</v>
      </c>
      <c r="C9" s="16">
        <v>0.72199720000000001</v>
      </c>
      <c r="D9">
        <v>100</v>
      </c>
      <c r="E9">
        <v>100</v>
      </c>
    </row>
    <row r="10" spans="1:7" x14ac:dyDescent="0.25">
      <c r="A10">
        <v>2014</v>
      </c>
      <c r="B10" s="16">
        <v>0.2808042</v>
      </c>
      <c r="C10" s="16">
        <v>0.71919580000000005</v>
      </c>
      <c r="D10">
        <v>111.3</v>
      </c>
      <c r="E10">
        <v>162.80000000000001</v>
      </c>
    </row>
    <row r="11" spans="1:7" x14ac:dyDescent="0.25">
      <c r="A11" t="s">
        <v>7</v>
      </c>
      <c r="B11">
        <v>0.26514520000000003</v>
      </c>
      <c r="C11">
        <v>0.73485480000000003</v>
      </c>
      <c r="D11">
        <v>104.7754</v>
      </c>
      <c r="E11">
        <v>115.4539</v>
      </c>
    </row>
    <row r="16" spans="1:7" x14ac:dyDescent="0.25">
      <c r="A16" t="s">
        <v>0</v>
      </c>
      <c r="B16" t="s">
        <v>213</v>
      </c>
      <c r="C16" t="s">
        <v>9</v>
      </c>
      <c r="D16" t="s">
        <v>10</v>
      </c>
      <c r="E16" t="s">
        <v>215</v>
      </c>
      <c r="F16" t="s">
        <v>214</v>
      </c>
      <c r="G16" t="s">
        <v>216</v>
      </c>
    </row>
    <row r="17" spans="1:7" x14ac:dyDescent="0.25">
      <c r="A17">
        <v>2008</v>
      </c>
      <c r="B17" s="16">
        <v>0.19950409999999999</v>
      </c>
      <c r="C17" s="16">
        <v>8.5664400000000002E-2</v>
      </c>
      <c r="D17" s="16">
        <v>0.71483149999999995</v>
      </c>
      <c r="E17">
        <v>100</v>
      </c>
      <c r="F17">
        <v>100</v>
      </c>
      <c r="G17">
        <v>100</v>
      </c>
    </row>
    <row r="18" spans="1:7" x14ac:dyDescent="0.25">
      <c r="A18">
        <v>2009</v>
      </c>
      <c r="B18" s="16">
        <v>0.18501629999999999</v>
      </c>
      <c r="C18" s="16">
        <v>9.67528E-2</v>
      </c>
      <c r="D18" s="16">
        <v>0.71823079999999995</v>
      </c>
      <c r="E18">
        <v>100</v>
      </c>
      <c r="F18">
        <v>100</v>
      </c>
      <c r="G18">
        <v>106.7</v>
      </c>
    </row>
    <row r="19" spans="1:7" x14ac:dyDescent="0.25">
      <c r="A19">
        <v>2010</v>
      </c>
      <c r="B19" s="16">
        <v>0.168267</v>
      </c>
      <c r="C19" s="16">
        <v>9.8909300000000006E-2</v>
      </c>
      <c r="D19" s="16">
        <v>0.73282380000000003</v>
      </c>
      <c r="E19">
        <v>100</v>
      </c>
      <c r="F19">
        <v>150.1</v>
      </c>
      <c r="G19">
        <v>106.2</v>
      </c>
    </row>
    <row r="20" spans="1:7" x14ac:dyDescent="0.25">
      <c r="A20">
        <v>2011</v>
      </c>
      <c r="B20" s="16">
        <v>0.1657245</v>
      </c>
      <c r="C20" s="16">
        <v>0.10820100000000001</v>
      </c>
      <c r="D20" s="16">
        <v>0.72607449999999996</v>
      </c>
      <c r="E20">
        <v>122.9</v>
      </c>
      <c r="F20">
        <v>100</v>
      </c>
      <c r="G20">
        <v>115.1</v>
      </c>
    </row>
    <row r="21" spans="1:7" x14ac:dyDescent="0.25">
      <c r="A21">
        <v>2012</v>
      </c>
      <c r="B21" s="16">
        <v>0.18032999999999999</v>
      </c>
      <c r="C21" s="16">
        <v>9.9435599999999999E-2</v>
      </c>
      <c r="D21" s="16">
        <v>0.7202345</v>
      </c>
      <c r="E21">
        <v>100</v>
      </c>
      <c r="F21">
        <v>100</v>
      </c>
      <c r="G21">
        <v>99.5</v>
      </c>
    </row>
    <row r="22" spans="1:7" x14ac:dyDescent="0.25">
      <c r="A22">
        <v>2013</v>
      </c>
      <c r="B22" s="16">
        <v>0.18299399999999999</v>
      </c>
      <c r="C22" s="16">
        <v>9.4355900000000006E-2</v>
      </c>
      <c r="D22" s="16">
        <v>0.72265020000000002</v>
      </c>
      <c r="E22">
        <v>100</v>
      </c>
      <c r="F22">
        <v>100</v>
      </c>
      <c r="G22">
        <v>99.8</v>
      </c>
    </row>
    <row r="23" spans="1:7" x14ac:dyDescent="0.25">
      <c r="A23">
        <v>2014</v>
      </c>
      <c r="B23" s="16">
        <v>0.19340109999999999</v>
      </c>
      <c r="C23" s="16">
        <v>0.11011509999999999</v>
      </c>
      <c r="D23" s="16">
        <v>0.69648370000000004</v>
      </c>
      <c r="E23">
        <v>111.3</v>
      </c>
      <c r="F23">
        <v>162.80000000000001</v>
      </c>
      <c r="G23">
        <v>146.9</v>
      </c>
    </row>
    <row r="24" spans="1:7" x14ac:dyDescent="0.25">
      <c r="A24" t="s">
        <v>7</v>
      </c>
      <c r="B24">
        <v>0.1816055</v>
      </c>
      <c r="C24">
        <v>9.8773899999999998E-2</v>
      </c>
      <c r="D24">
        <v>9.8773899999999998E-2</v>
      </c>
      <c r="E24">
        <v>104.8369</v>
      </c>
      <c r="F24">
        <v>114.5886</v>
      </c>
      <c r="G24">
        <v>109.47110000000001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6" sqref="D6"/>
    </sheetView>
  </sheetViews>
  <sheetFormatPr defaultRowHeight="15" x14ac:dyDescent="0.25"/>
  <cols>
    <col min="2" max="2" width="29.5703125" customWidth="1"/>
    <col min="3" max="3" width="25.7109375" customWidth="1"/>
    <col min="4" max="4" width="28.140625" customWidth="1"/>
  </cols>
  <sheetData>
    <row r="1" spans="1:4" x14ac:dyDescent="0.25">
      <c r="A1" t="s">
        <v>589</v>
      </c>
    </row>
    <row r="2" spans="1:4" x14ac:dyDescent="0.25">
      <c r="B2" s="50" t="s">
        <v>221</v>
      </c>
      <c r="C2" s="50" t="s">
        <v>222</v>
      </c>
      <c r="D2" s="50"/>
    </row>
    <row r="3" spans="1:4" ht="45" x14ac:dyDescent="0.25">
      <c r="B3" s="50"/>
      <c r="C3" s="19" t="s">
        <v>223</v>
      </c>
      <c r="D3" s="19" t="s">
        <v>224</v>
      </c>
    </row>
    <row r="4" spans="1:4" ht="15.75" x14ac:dyDescent="0.25">
      <c r="B4" s="20">
        <v>1</v>
      </c>
      <c r="C4" s="21">
        <f>-0.000168*100</f>
        <v>-1.6799999999999999E-2</v>
      </c>
      <c r="D4" s="21">
        <f>0.0000735*100</f>
        <v>7.3499999999999998E-3</v>
      </c>
    </row>
    <row r="5" spans="1:4" ht="15.75" x14ac:dyDescent="0.25">
      <c r="B5" s="20">
        <v>2</v>
      </c>
      <c r="C5" s="21">
        <f>-0.000168*200</f>
        <v>-3.3599999999999998E-2</v>
      </c>
      <c r="D5" s="22">
        <f>0.0000735*200</f>
        <v>1.47E-2</v>
      </c>
    </row>
    <row r="6" spans="1:4" x14ac:dyDescent="0.25">
      <c r="B6" s="20">
        <v>5</v>
      </c>
      <c r="C6" s="22">
        <f>-0.000168*500</f>
        <v>-8.3999999999999991E-2</v>
      </c>
      <c r="D6" s="22">
        <f>0.0000735*500</f>
        <v>3.6749999999999998E-2</v>
      </c>
    </row>
    <row r="7" spans="1:4" ht="45" x14ac:dyDescent="0.25">
      <c r="B7" s="23" t="s">
        <v>227</v>
      </c>
      <c r="C7" s="23" t="s">
        <v>225</v>
      </c>
      <c r="D7" s="23" t="s">
        <v>226</v>
      </c>
    </row>
  </sheetData>
  <mergeCells count="2">
    <mergeCell ref="B2:B3"/>
    <mergeCell ref="C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P7" sqref="P7"/>
    </sheetView>
  </sheetViews>
  <sheetFormatPr defaultRowHeight="15" x14ac:dyDescent="0.25"/>
  <sheetData>
    <row r="1" spans="1:15" x14ac:dyDescent="0.25">
      <c r="A1" t="s">
        <v>584</v>
      </c>
    </row>
    <row r="2" spans="1:15" x14ac:dyDescent="0.25">
      <c r="I2" s="17" t="s">
        <v>217</v>
      </c>
    </row>
    <row r="3" spans="1:15" x14ac:dyDescent="0.25">
      <c r="A3" t="s">
        <v>218</v>
      </c>
      <c r="B3">
        <v>2008</v>
      </c>
      <c r="C3">
        <v>2009</v>
      </c>
      <c r="D3">
        <v>2010</v>
      </c>
      <c r="E3">
        <v>2011</v>
      </c>
      <c r="F3">
        <v>2012</v>
      </c>
      <c r="G3">
        <v>2013</v>
      </c>
      <c r="H3">
        <v>2014</v>
      </c>
      <c r="I3">
        <v>2008</v>
      </c>
      <c r="J3">
        <v>2009</v>
      </c>
      <c r="K3">
        <v>2010</v>
      </c>
      <c r="L3">
        <v>2011</v>
      </c>
      <c r="M3">
        <v>2012</v>
      </c>
      <c r="N3">
        <v>2013</v>
      </c>
      <c r="O3">
        <v>2014</v>
      </c>
    </row>
    <row r="4" spans="1:15" x14ac:dyDescent="0.25">
      <c r="A4" t="s">
        <v>9</v>
      </c>
      <c r="B4">
        <v>13840</v>
      </c>
      <c r="C4">
        <v>13213</v>
      </c>
      <c r="D4">
        <v>14063</v>
      </c>
      <c r="E4">
        <v>14060</v>
      </c>
      <c r="F4">
        <v>13760</v>
      </c>
      <c r="G4">
        <v>13513</v>
      </c>
      <c r="H4">
        <v>11743</v>
      </c>
      <c r="I4" s="16">
        <f>B4/B8</f>
        <v>0.60582184285401619</v>
      </c>
      <c r="J4" s="16">
        <f t="shared" ref="J4:O4" si="0">C4/C8</f>
        <v>0.5983064662198877</v>
      </c>
      <c r="K4" s="16">
        <f t="shared" si="0"/>
        <v>0.59055977827237227</v>
      </c>
      <c r="L4" s="16">
        <f t="shared" si="0"/>
        <v>0.59566175224538209</v>
      </c>
      <c r="M4" s="16">
        <f t="shared" si="0"/>
        <v>0.58638029489474131</v>
      </c>
      <c r="N4" s="16">
        <f t="shared" si="0"/>
        <v>0.57514364758459247</v>
      </c>
      <c r="O4" s="16">
        <f t="shared" si="0"/>
        <v>0.57608908948194659</v>
      </c>
    </row>
    <row r="5" spans="1:15" x14ac:dyDescent="0.25">
      <c r="A5" t="s">
        <v>8</v>
      </c>
      <c r="B5">
        <v>2688</v>
      </c>
      <c r="C5">
        <v>2886</v>
      </c>
      <c r="D5">
        <v>3160</v>
      </c>
      <c r="E5">
        <v>3308</v>
      </c>
      <c r="F5">
        <v>3303</v>
      </c>
      <c r="G5">
        <v>3559</v>
      </c>
      <c r="H5">
        <v>3352</v>
      </c>
      <c r="I5" s="16">
        <f>B5/B8</f>
        <v>0.11766250820748522</v>
      </c>
      <c r="J5" s="16">
        <f t="shared" ref="J5:O5" si="1">C5/C8</f>
        <v>0.13068284731026988</v>
      </c>
      <c r="K5" s="16">
        <f t="shared" si="1"/>
        <v>0.13270062570864655</v>
      </c>
      <c r="L5" s="16">
        <f t="shared" si="1"/>
        <v>0.1401457380105067</v>
      </c>
      <c r="M5" s="16">
        <f t="shared" si="1"/>
        <v>0.14075683968294553</v>
      </c>
      <c r="N5" s="16">
        <f t="shared" si="1"/>
        <v>0.15147903809321131</v>
      </c>
      <c r="O5" s="16">
        <f t="shared" si="1"/>
        <v>0.16444270015698587</v>
      </c>
    </row>
    <row r="6" spans="1:15" x14ac:dyDescent="0.25">
      <c r="A6" t="s">
        <v>219</v>
      </c>
      <c r="B6">
        <v>4403</v>
      </c>
      <c r="C6">
        <v>4459</v>
      </c>
      <c r="D6">
        <v>5140</v>
      </c>
      <c r="E6">
        <v>4507</v>
      </c>
      <c r="F6">
        <v>4682</v>
      </c>
      <c r="G6">
        <v>4667</v>
      </c>
      <c r="H6">
        <v>3897</v>
      </c>
      <c r="I6" s="16">
        <f>B6/B8</f>
        <v>0.19273363974611513</v>
      </c>
      <c r="J6" s="16">
        <f t="shared" ref="J6:O6" si="2">C6/C8</f>
        <v>0.20191088570911067</v>
      </c>
      <c r="K6" s="16">
        <f t="shared" si="2"/>
        <v>0.21584848612102633</v>
      </c>
      <c r="L6" s="16">
        <f t="shared" si="2"/>
        <v>0.19094221318420607</v>
      </c>
      <c r="M6" s="16">
        <f t="shared" si="2"/>
        <v>0.19952271371345776</v>
      </c>
      <c r="N6" s="16">
        <f t="shared" si="2"/>
        <v>0.19863800808682699</v>
      </c>
      <c r="O6" s="16">
        <f t="shared" si="2"/>
        <v>0.19117935635792779</v>
      </c>
    </row>
    <row r="7" spans="1:15" x14ac:dyDescent="0.25">
      <c r="A7" t="s">
        <v>220</v>
      </c>
      <c r="B7">
        <f t="shared" ref="B7:G7" si="3">B8-B4-B5-B6</f>
        <v>1914</v>
      </c>
      <c r="C7">
        <f t="shared" si="3"/>
        <v>1526</v>
      </c>
      <c r="D7">
        <f t="shared" si="3"/>
        <v>1450</v>
      </c>
      <c r="E7">
        <f t="shared" si="3"/>
        <v>1729</v>
      </c>
      <c r="F7">
        <f t="shared" si="3"/>
        <v>1721</v>
      </c>
      <c r="G7">
        <f t="shared" si="3"/>
        <v>1756</v>
      </c>
      <c r="H7">
        <f>H8-H4-H5-H6</f>
        <v>1392</v>
      </c>
      <c r="I7" s="16">
        <f>B7/B8</f>
        <v>8.3782009192383447E-2</v>
      </c>
      <c r="J7" s="16">
        <f t="shared" ref="J7:O7" si="4">C7/C8</f>
        <v>6.9099800760731758E-2</v>
      </c>
      <c r="K7" s="16">
        <f t="shared" si="4"/>
        <v>6.0891109897954897E-2</v>
      </c>
      <c r="L7" s="16">
        <f t="shared" si="4"/>
        <v>7.3250296559905101E-2</v>
      </c>
      <c r="M7" s="16">
        <f t="shared" si="4"/>
        <v>7.3340151708855369E-2</v>
      </c>
      <c r="N7" s="16">
        <f t="shared" si="4"/>
        <v>7.4739306235369229E-2</v>
      </c>
      <c r="O7" s="16">
        <f t="shared" si="4"/>
        <v>6.8288854003139721E-2</v>
      </c>
    </row>
    <row r="8" spans="1:15" x14ac:dyDescent="0.25">
      <c r="A8" t="s">
        <v>7</v>
      </c>
      <c r="B8">
        <v>22845</v>
      </c>
      <c r="C8">
        <v>22084</v>
      </c>
      <c r="D8">
        <v>23813</v>
      </c>
      <c r="E8">
        <v>23604</v>
      </c>
      <c r="F8">
        <v>23466</v>
      </c>
      <c r="G8">
        <v>23495</v>
      </c>
      <c r="H8">
        <v>20384</v>
      </c>
      <c r="I8" s="18">
        <f>SUM(I4:I7)</f>
        <v>1</v>
      </c>
      <c r="J8" s="18">
        <f t="shared" ref="J8:O8" si="5">SUM(J4:J7)</f>
        <v>1</v>
      </c>
      <c r="K8" s="18">
        <f t="shared" si="5"/>
        <v>1.0000000000000002</v>
      </c>
      <c r="L8" s="18">
        <f t="shared" si="5"/>
        <v>1</v>
      </c>
      <c r="M8" s="18">
        <f t="shared" si="5"/>
        <v>0.99999999999999989</v>
      </c>
      <c r="N8" s="18">
        <f t="shared" si="5"/>
        <v>1</v>
      </c>
      <c r="O8" s="18">
        <f t="shared" si="5"/>
        <v>1</v>
      </c>
    </row>
    <row r="18" spans="1:4" x14ac:dyDescent="0.25">
      <c r="A18" s="17"/>
      <c r="B18" s="17"/>
      <c r="C18" s="17"/>
      <c r="D18" s="1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tabSelected="1" workbookViewId="0">
      <selection activeCell="D12" sqref="D12"/>
    </sheetView>
  </sheetViews>
  <sheetFormatPr defaultRowHeight="15" x14ac:dyDescent="0.25"/>
  <cols>
    <col min="1" max="1" width="22.85546875" style="26" customWidth="1"/>
    <col min="2" max="2" width="15.7109375" style="27" customWidth="1"/>
    <col min="3" max="3" width="13.85546875" style="27" customWidth="1"/>
    <col min="4" max="4" width="12.28515625" style="27" customWidth="1"/>
    <col min="5" max="5" width="17" style="27" customWidth="1"/>
    <col min="6" max="6" width="18.5703125" style="27" customWidth="1"/>
    <col min="7" max="7" width="15" style="27" customWidth="1"/>
    <col min="8" max="8" width="12.5703125" style="27" customWidth="1"/>
    <col min="9" max="9" width="9.140625" style="25"/>
    <col min="10" max="16384" width="9.140625" style="24"/>
  </cols>
  <sheetData>
    <row r="1" spans="1:11" x14ac:dyDescent="0.25">
      <c r="A1" s="34" t="s">
        <v>571</v>
      </c>
    </row>
    <row r="3" spans="1:11" x14ac:dyDescent="0.25">
      <c r="A3" s="40" t="s">
        <v>579</v>
      </c>
      <c r="B3" s="41"/>
      <c r="C3" s="41"/>
      <c r="D3" s="41"/>
    </row>
    <row r="5" spans="1:11" x14ac:dyDescent="0.25">
      <c r="A5" s="40" t="s">
        <v>580</v>
      </c>
    </row>
    <row r="7" spans="1:11" x14ac:dyDescent="0.25">
      <c r="A7" s="51" t="s">
        <v>228</v>
      </c>
      <c r="B7" s="55" t="s">
        <v>581</v>
      </c>
      <c r="C7" s="55"/>
      <c r="D7" s="56"/>
      <c r="E7" s="55" t="s">
        <v>582</v>
      </c>
      <c r="F7" s="55"/>
      <c r="G7" s="55"/>
      <c r="H7" s="55"/>
    </row>
    <row r="8" spans="1:11" x14ac:dyDescent="0.25">
      <c r="A8" s="52"/>
      <c r="B8" s="30" t="s">
        <v>383</v>
      </c>
      <c r="C8" s="30" t="s">
        <v>384</v>
      </c>
      <c r="D8" s="35" t="s">
        <v>385</v>
      </c>
      <c r="E8" s="43" t="s">
        <v>386</v>
      </c>
      <c r="F8" s="30" t="s">
        <v>387</v>
      </c>
      <c r="G8" s="30" t="s">
        <v>388</v>
      </c>
      <c r="H8" s="30" t="s">
        <v>389</v>
      </c>
      <c r="K8" s="57"/>
    </row>
    <row r="9" spans="1:11" ht="63" x14ac:dyDescent="0.25">
      <c r="A9" s="53"/>
      <c r="B9" s="29" t="s">
        <v>572</v>
      </c>
      <c r="C9" s="29" t="s">
        <v>573</v>
      </c>
      <c r="D9" s="36" t="s">
        <v>229</v>
      </c>
      <c r="E9" s="42" t="s">
        <v>572</v>
      </c>
      <c r="F9" s="29" t="s">
        <v>574</v>
      </c>
      <c r="G9" s="29" t="s">
        <v>575</v>
      </c>
      <c r="H9" s="29" t="s">
        <v>229</v>
      </c>
    </row>
    <row r="10" spans="1:11" x14ac:dyDescent="0.25">
      <c r="A10" s="39"/>
      <c r="D10" s="37"/>
      <c r="E10" s="28"/>
    </row>
    <row r="11" spans="1:11" ht="33" x14ac:dyDescent="0.25">
      <c r="A11" s="39" t="s">
        <v>576</v>
      </c>
      <c r="B11" s="27" t="s">
        <v>230</v>
      </c>
      <c r="C11" s="27" t="s">
        <v>231</v>
      </c>
      <c r="D11" s="37" t="s">
        <v>232</v>
      </c>
      <c r="E11" s="28" t="s">
        <v>233</v>
      </c>
      <c r="F11" s="27" t="s">
        <v>234</v>
      </c>
      <c r="G11" s="27" t="s">
        <v>235</v>
      </c>
      <c r="H11" s="27" t="s">
        <v>236</v>
      </c>
    </row>
    <row r="12" spans="1:11" x14ac:dyDescent="0.25">
      <c r="A12" s="39"/>
      <c r="B12" s="27" t="s">
        <v>390</v>
      </c>
      <c r="C12" s="27" t="s">
        <v>391</v>
      </c>
      <c r="D12" s="37" t="s">
        <v>392</v>
      </c>
      <c r="E12" s="28" t="s">
        <v>393</v>
      </c>
      <c r="F12" s="27" t="s">
        <v>394</v>
      </c>
      <c r="G12" s="27" t="s">
        <v>395</v>
      </c>
      <c r="H12" s="27" t="s">
        <v>396</v>
      </c>
    </row>
    <row r="13" spans="1:11" ht="33" x14ac:dyDescent="0.25">
      <c r="A13" s="39" t="s">
        <v>577</v>
      </c>
      <c r="B13" s="27" t="s">
        <v>237</v>
      </c>
      <c r="C13" s="27" t="s">
        <v>238</v>
      </c>
      <c r="D13" s="37" t="s">
        <v>239</v>
      </c>
      <c r="E13" s="28" t="s">
        <v>240</v>
      </c>
      <c r="F13" s="27" t="s">
        <v>590</v>
      </c>
      <c r="G13" s="27" t="s">
        <v>241</v>
      </c>
      <c r="H13" s="27" t="s">
        <v>242</v>
      </c>
    </row>
    <row r="14" spans="1:11" x14ac:dyDescent="0.25">
      <c r="A14" s="39"/>
      <c r="B14" s="27" t="s">
        <v>397</v>
      </c>
      <c r="C14" s="27" t="s">
        <v>398</v>
      </c>
      <c r="D14" s="37" t="s">
        <v>399</v>
      </c>
      <c r="E14" s="28" t="s">
        <v>400</v>
      </c>
      <c r="F14" s="27" t="s">
        <v>401</v>
      </c>
      <c r="G14" s="27" t="s">
        <v>402</v>
      </c>
      <c r="H14" s="27" t="s">
        <v>403</v>
      </c>
    </row>
    <row r="15" spans="1:11" ht="33" x14ac:dyDescent="0.25">
      <c r="A15" s="39" t="s">
        <v>578</v>
      </c>
      <c r="D15" s="37"/>
      <c r="E15" s="28" t="s">
        <v>243</v>
      </c>
      <c r="F15" s="27" t="s">
        <v>244</v>
      </c>
      <c r="G15" s="27" t="s">
        <v>245</v>
      </c>
      <c r="H15" s="27" t="s">
        <v>246</v>
      </c>
    </row>
    <row r="16" spans="1:11" x14ac:dyDescent="0.25">
      <c r="A16" s="39"/>
      <c r="D16" s="37"/>
      <c r="E16" s="28" t="s">
        <v>404</v>
      </c>
      <c r="F16" s="27" t="s">
        <v>405</v>
      </c>
      <c r="G16" s="27" t="s">
        <v>406</v>
      </c>
      <c r="H16" s="27" t="s">
        <v>407</v>
      </c>
    </row>
    <row r="17" spans="1:8" ht="30" x14ac:dyDescent="0.25">
      <c r="A17" s="39" t="s">
        <v>247</v>
      </c>
      <c r="B17" s="27" t="s">
        <v>248</v>
      </c>
      <c r="C17" s="27" t="s">
        <v>249</v>
      </c>
      <c r="D17" s="37"/>
      <c r="E17" s="28" t="s">
        <v>250</v>
      </c>
      <c r="F17" s="27" t="s">
        <v>251</v>
      </c>
      <c r="G17" s="27" t="s">
        <v>252</v>
      </c>
    </row>
    <row r="18" spans="1:8" x14ac:dyDescent="0.25">
      <c r="A18" s="39"/>
      <c r="B18" s="27" t="s">
        <v>408</v>
      </c>
      <c r="C18" s="27" t="s">
        <v>408</v>
      </c>
      <c r="D18" s="37"/>
      <c r="E18" s="28" t="s">
        <v>409</v>
      </c>
      <c r="F18" s="27" t="s">
        <v>410</v>
      </c>
      <c r="G18" s="27" t="s">
        <v>411</v>
      </c>
    </row>
    <row r="19" spans="1:8" x14ac:dyDescent="0.25">
      <c r="A19" s="39" t="s">
        <v>253</v>
      </c>
      <c r="D19" s="37" t="s">
        <v>254</v>
      </c>
      <c r="E19" s="28"/>
      <c r="H19" s="27" t="s">
        <v>255</v>
      </c>
    </row>
    <row r="20" spans="1:8" x14ac:dyDescent="0.25">
      <c r="A20" s="39"/>
      <c r="D20" s="37" t="s">
        <v>412</v>
      </c>
      <c r="E20" s="28"/>
      <c r="H20" s="27" t="s">
        <v>413</v>
      </c>
    </row>
    <row r="21" spans="1:8" x14ac:dyDescent="0.25">
      <c r="A21" s="39" t="s">
        <v>256</v>
      </c>
      <c r="B21" s="27" t="s">
        <v>257</v>
      </c>
      <c r="C21" s="27" t="s">
        <v>258</v>
      </c>
      <c r="D21" s="37" t="s">
        <v>259</v>
      </c>
      <c r="E21" s="28" t="s">
        <v>260</v>
      </c>
      <c r="F21" s="27" t="s">
        <v>261</v>
      </c>
      <c r="G21" s="27" t="s">
        <v>262</v>
      </c>
      <c r="H21" s="27" t="s">
        <v>263</v>
      </c>
    </row>
    <row r="22" spans="1:8" x14ac:dyDescent="0.25">
      <c r="A22" s="39"/>
      <c r="B22" s="27" t="s">
        <v>414</v>
      </c>
      <c r="C22" s="27" t="s">
        <v>415</v>
      </c>
      <c r="D22" s="37" t="s">
        <v>416</v>
      </c>
      <c r="E22" s="28" t="s">
        <v>417</v>
      </c>
      <c r="F22" s="27" t="s">
        <v>418</v>
      </c>
      <c r="G22" s="27" t="s">
        <v>419</v>
      </c>
      <c r="H22" s="27" t="s">
        <v>420</v>
      </c>
    </row>
    <row r="23" spans="1:8" x14ac:dyDescent="0.25">
      <c r="A23" s="39" t="s">
        <v>264</v>
      </c>
      <c r="B23" s="27" t="s">
        <v>265</v>
      </c>
      <c r="C23" s="27" t="s">
        <v>266</v>
      </c>
      <c r="D23" s="37" t="s">
        <v>267</v>
      </c>
      <c r="E23" s="28" t="s">
        <v>421</v>
      </c>
      <c r="F23" s="27" t="s">
        <v>268</v>
      </c>
      <c r="G23" s="27" t="s">
        <v>422</v>
      </c>
      <c r="H23" s="27" t="s">
        <v>269</v>
      </c>
    </row>
    <row r="24" spans="1:8" x14ac:dyDescent="0.25">
      <c r="A24" s="39"/>
      <c r="B24" s="27" t="s">
        <v>423</v>
      </c>
      <c r="C24" s="27" t="s">
        <v>423</v>
      </c>
      <c r="D24" s="37" t="s">
        <v>424</v>
      </c>
      <c r="E24" s="28" t="s">
        <v>425</v>
      </c>
      <c r="F24" s="27" t="s">
        <v>426</v>
      </c>
      <c r="G24" s="27" t="s">
        <v>427</v>
      </c>
      <c r="H24" s="27" t="s">
        <v>428</v>
      </c>
    </row>
    <row r="25" spans="1:8" x14ac:dyDescent="0.25">
      <c r="A25" s="39" t="s">
        <v>270</v>
      </c>
      <c r="B25" s="27" t="s">
        <v>271</v>
      </c>
      <c r="C25" s="27" t="s">
        <v>272</v>
      </c>
      <c r="D25" s="37" t="s">
        <v>273</v>
      </c>
      <c r="E25" s="28" t="s">
        <v>274</v>
      </c>
      <c r="F25" s="27" t="s">
        <v>429</v>
      </c>
      <c r="G25" s="27" t="s">
        <v>275</v>
      </c>
      <c r="H25" s="27" t="s">
        <v>430</v>
      </c>
    </row>
    <row r="26" spans="1:8" x14ac:dyDescent="0.25">
      <c r="A26" s="39"/>
      <c r="B26" s="27" t="s">
        <v>431</v>
      </c>
      <c r="C26" s="27" t="s">
        <v>432</v>
      </c>
      <c r="D26" s="37" t="s">
        <v>433</v>
      </c>
      <c r="E26" s="28" t="s">
        <v>434</v>
      </c>
      <c r="F26" s="27" t="s">
        <v>435</v>
      </c>
      <c r="G26" s="27" t="s">
        <v>436</v>
      </c>
      <c r="H26" s="27" t="s">
        <v>437</v>
      </c>
    </row>
    <row r="27" spans="1:8" ht="45" x14ac:dyDescent="0.25">
      <c r="A27" s="39" t="s">
        <v>276</v>
      </c>
      <c r="B27" s="27" t="s">
        <v>277</v>
      </c>
      <c r="C27" s="27" t="s">
        <v>278</v>
      </c>
      <c r="D27" s="37" t="s">
        <v>279</v>
      </c>
      <c r="E27" s="28" t="s">
        <v>280</v>
      </c>
      <c r="F27" s="27" t="s">
        <v>268</v>
      </c>
      <c r="G27" s="27" t="s">
        <v>281</v>
      </c>
      <c r="H27" s="27" t="s">
        <v>438</v>
      </c>
    </row>
    <row r="28" spans="1:8" x14ac:dyDescent="0.25">
      <c r="A28" s="39"/>
      <c r="B28" s="27" t="s">
        <v>439</v>
      </c>
      <c r="C28" s="27" t="s">
        <v>439</v>
      </c>
      <c r="D28" s="37" t="s">
        <v>440</v>
      </c>
      <c r="E28" s="28" t="s">
        <v>441</v>
      </c>
      <c r="F28" s="27" t="s">
        <v>442</v>
      </c>
      <c r="G28" s="27" t="s">
        <v>443</v>
      </c>
      <c r="H28" s="27" t="s">
        <v>444</v>
      </c>
    </row>
    <row r="29" spans="1:8" ht="30" x14ac:dyDescent="0.25">
      <c r="A29" s="39" t="s">
        <v>282</v>
      </c>
      <c r="D29" s="37"/>
      <c r="E29" s="28"/>
    </row>
    <row r="30" spans="1:8" ht="30" x14ac:dyDescent="0.25">
      <c r="A30" s="39" t="s">
        <v>283</v>
      </c>
      <c r="B30" s="27" t="s">
        <v>284</v>
      </c>
      <c r="C30" s="27" t="s">
        <v>285</v>
      </c>
      <c r="D30" s="37" t="s">
        <v>445</v>
      </c>
      <c r="E30" s="28" t="s">
        <v>286</v>
      </c>
      <c r="F30" s="27" t="s">
        <v>287</v>
      </c>
      <c r="G30" s="27" t="s">
        <v>446</v>
      </c>
      <c r="H30" s="27" t="s">
        <v>288</v>
      </c>
    </row>
    <row r="31" spans="1:8" x14ac:dyDescent="0.25">
      <c r="A31" s="39"/>
      <c r="B31" s="27" t="s">
        <v>447</v>
      </c>
      <c r="C31" s="27" t="s">
        <v>448</v>
      </c>
      <c r="D31" s="37" t="s">
        <v>449</v>
      </c>
      <c r="E31" s="28" t="s">
        <v>450</v>
      </c>
      <c r="F31" s="27" t="s">
        <v>451</v>
      </c>
      <c r="G31" s="27" t="s">
        <v>452</v>
      </c>
      <c r="H31" s="27" t="s">
        <v>453</v>
      </c>
    </row>
    <row r="32" spans="1:8" x14ac:dyDescent="0.25">
      <c r="A32" s="39" t="s">
        <v>289</v>
      </c>
      <c r="B32" s="27" t="s">
        <v>454</v>
      </c>
      <c r="C32" s="27" t="s">
        <v>455</v>
      </c>
      <c r="D32" s="37" t="s">
        <v>290</v>
      </c>
      <c r="E32" s="28" t="s">
        <v>456</v>
      </c>
      <c r="F32" s="27" t="s">
        <v>291</v>
      </c>
      <c r="G32" s="27" t="s">
        <v>457</v>
      </c>
      <c r="H32" s="27" t="s">
        <v>292</v>
      </c>
    </row>
    <row r="33" spans="1:8" x14ac:dyDescent="0.25">
      <c r="A33" s="39"/>
      <c r="B33" s="27" t="s">
        <v>458</v>
      </c>
      <c r="C33" s="27" t="s">
        <v>459</v>
      </c>
      <c r="D33" s="37" t="s">
        <v>460</v>
      </c>
      <c r="E33" s="28" t="s">
        <v>461</v>
      </c>
      <c r="F33" s="27" t="s">
        <v>462</v>
      </c>
      <c r="G33" s="27" t="s">
        <v>463</v>
      </c>
      <c r="H33" s="27" t="s">
        <v>464</v>
      </c>
    </row>
    <row r="34" spans="1:8" x14ac:dyDescent="0.25">
      <c r="A34" s="39" t="s">
        <v>293</v>
      </c>
      <c r="B34" s="27" t="s">
        <v>465</v>
      </c>
      <c r="C34" s="27" t="s">
        <v>466</v>
      </c>
      <c r="D34" s="37" t="s">
        <v>294</v>
      </c>
      <c r="E34" s="28" t="s">
        <v>295</v>
      </c>
      <c r="F34" s="27" t="s">
        <v>296</v>
      </c>
      <c r="G34" s="27" t="s">
        <v>297</v>
      </c>
      <c r="H34" s="27" t="s">
        <v>298</v>
      </c>
    </row>
    <row r="35" spans="1:8" x14ac:dyDescent="0.25">
      <c r="A35" s="39"/>
      <c r="B35" s="27" t="s">
        <v>467</v>
      </c>
      <c r="C35" s="27" t="s">
        <v>467</v>
      </c>
      <c r="D35" s="37" t="s">
        <v>468</v>
      </c>
      <c r="E35" s="28" t="s">
        <v>469</v>
      </c>
      <c r="F35" s="27" t="s">
        <v>470</v>
      </c>
      <c r="G35" s="27" t="s">
        <v>471</v>
      </c>
      <c r="H35" s="27" t="s">
        <v>472</v>
      </c>
    </row>
    <row r="36" spans="1:8" x14ac:dyDescent="0.25">
      <c r="A36" s="39" t="s">
        <v>299</v>
      </c>
      <c r="B36" s="27" t="s">
        <v>300</v>
      </c>
      <c r="C36" s="27" t="s">
        <v>301</v>
      </c>
      <c r="D36" s="37" t="s">
        <v>473</v>
      </c>
      <c r="E36" s="28" t="s">
        <v>302</v>
      </c>
      <c r="F36" s="27" t="s">
        <v>474</v>
      </c>
      <c r="G36" s="27" t="s">
        <v>303</v>
      </c>
      <c r="H36" s="27" t="s">
        <v>304</v>
      </c>
    </row>
    <row r="37" spans="1:8" x14ac:dyDescent="0.25">
      <c r="A37" s="39"/>
      <c r="B37" s="27" t="s">
        <v>475</v>
      </c>
      <c r="C37" s="27" t="s">
        <v>475</v>
      </c>
      <c r="D37" s="37" t="s">
        <v>476</v>
      </c>
      <c r="E37" s="28" t="s">
        <v>477</v>
      </c>
      <c r="F37" s="27" t="s">
        <v>478</v>
      </c>
      <c r="G37" s="27" t="s">
        <v>479</v>
      </c>
      <c r="H37" s="27" t="s">
        <v>480</v>
      </c>
    </row>
    <row r="38" spans="1:8" x14ac:dyDescent="0.25">
      <c r="A38" s="39"/>
      <c r="D38" s="37"/>
      <c r="E38" s="28"/>
    </row>
    <row r="39" spans="1:8" x14ac:dyDescent="0.25">
      <c r="A39" s="39" t="s">
        <v>305</v>
      </c>
      <c r="B39" s="27" t="s">
        <v>306</v>
      </c>
      <c r="C39" s="27" t="s">
        <v>307</v>
      </c>
      <c r="D39" s="37" t="s">
        <v>308</v>
      </c>
      <c r="E39" s="28" t="s">
        <v>309</v>
      </c>
      <c r="F39" s="27" t="s">
        <v>310</v>
      </c>
      <c r="G39" s="27" t="s">
        <v>481</v>
      </c>
      <c r="H39" s="27" t="s">
        <v>311</v>
      </c>
    </row>
    <row r="40" spans="1:8" x14ac:dyDescent="0.25">
      <c r="A40" s="39"/>
      <c r="B40" s="27" t="s">
        <v>482</v>
      </c>
      <c r="C40" s="27" t="s">
        <v>482</v>
      </c>
      <c r="D40" s="37" t="s">
        <v>483</v>
      </c>
      <c r="E40" s="28" t="s">
        <v>484</v>
      </c>
      <c r="F40" s="27" t="s">
        <v>485</v>
      </c>
      <c r="G40" s="27" t="s">
        <v>486</v>
      </c>
      <c r="H40" s="27" t="s">
        <v>487</v>
      </c>
    </row>
    <row r="41" spans="1:8" x14ac:dyDescent="0.25">
      <c r="A41" s="39" t="s">
        <v>312</v>
      </c>
      <c r="B41" s="27" t="s">
        <v>313</v>
      </c>
      <c r="C41" s="27" t="s">
        <v>314</v>
      </c>
      <c r="D41" s="37" t="s">
        <v>315</v>
      </c>
      <c r="E41" s="28" t="s">
        <v>488</v>
      </c>
      <c r="F41" s="27" t="s">
        <v>489</v>
      </c>
      <c r="G41" s="27" t="s">
        <v>490</v>
      </c>
      <c r="H41" s="27" t="s">
        <v>491</v>
      </c>
    </row>
    <row r="42" spans="1:8" x14ac:dyDescent="0.25">
      <c r="A42" s="39"/>
      <c r="B42" s="27" t="s">
        <v>492</v>
      </c>
      <c r="C42" s="27" t="s">
        <v>493</v>
      </c>
      <c r="D42" s="37" t="s">
        <v>494</v>
      </c>
      <c r="E42" s="28" t="s">
        <v>495</v>
      </c>
      <c r="F42" s="27" t="s">
        <v>496</v>
      </c>
      <c r="G42" s="27" t="s">
        <v>464</v>
      </c>
      <c r="H42" s="27" t="s">
        <v>497</v>
      </c>
    </row>
    <row r="43" spans="1:8" x14ac:dyDescent="0.25">
      <c r="A43" s="39" t="s">
        <v>316</v>
      </c>
      <c r="B43" s="27" t="s">
        <v>317</v>
      </c>
      <c r="C43" s="27" t="s">
        <v>318</v>
      </c>
      <c r="D43" s="37" t="s">
        <v>319</v>
      </c>
      <c r="E43" s="28" t="s">
        <v>498</v>
      </c>
      <c r="F43" s="27" t="s">
        <v>499</v>
      </c>
      <c r="G43" s="27" t="s">
        <v>500</v>
      </c>
      <c r="H43" s="27" t="s">
        <v>501</v>
      </c>
    </row>
    <row r="44" spans="1:8" x14ac:dyDescent="0.25">
      <c r="A44" s="39"/>
      <c r="B44" s="27" t="s">
        <v>502</v>
      </c>
      <c r="C44" s="27" t="s">
        <v>502</v>
      </c>
      <c r="D44" s="37" t="s">
        <v>503</v>
      </c>
      <c r="E44" s="28" t="s">
        <v>495</v>
      </c>
      <c r="F44" s="27" t="s">
        <v>504</v>
      </c>
      <c r="G44" s="27" t="s">
        <v>505</v>
      </c>
      <c r="H44" s="27" t="s">
        <v>506</v>
      </c>
    </row>
    <row r="45" spans="1:8" x14ac:dyDescent="0.25">
      <c r="A45" s="39" t="s">
        <v>320</v>
      </c>
      <c r="D45" s="37"/>
      <c r="E45" s="28"/>
    </row>
    <row r="46" spans="1:8" x14ac:dyDescent="0.25">
      <c r="A46" s="39" t="s">
        <v>321</v>
      </c>
      <c r="B46" s="27" t="s">
        <v>322</v>
      </c>
      <c r="C46" s="27" t="s">
        <v>323</v>
      </c>
      <c r="D46" s="37" t="s">
        <v>324</v>
      </c>
      <c r="E46" s="28"/>
    </row>
    <row r="47" spans="1:8" x14ac:dyDescent="0.25">
      <c r="A47" s="39"/>
      <c r="B47" s="27" t="s">
        <v>507</v>
      </c>
      <c r="C47" s="27" t="s">
        <v>508</v>
      </c>
      <c r="D47" s="37" t="s">
        <v>448</v>
      </c>
      <c r="E47" s="28"/>
    </row>
    <row r="48" spans="1:8" x14ac:dyDescent="0.25">
      <c r="A48" s="39" t="s">
        <v>325</v>
      </c>
      <c r="D48" s="37"/>
      <c r="E48" s="28"/>
      <c r="G48" s="27" t="s">
        <v>326</v>
      </c>
      <c r="H48" s="27" t="s">
        <v>327</v>
      </c>
    </row>
    <row r="49" spans="1:8" x14ac:dyDescent="0.25">
      <c r="A49" s="39"/>
      <c r="D49" s="37"/>
      <c r="E49" s="28"/>
      <c r="G49" s="27" t="s">
        <v>509</v>
      </c>
      <c r="H49" s="27" t="s">
        <v>510</v>
      </c>
    </row>
    <row r="50" spans="1:8" x14ac:dyDescent="0.25">
      <c r="A50" s="39" t="s">
        <v>328</v>
      </c>
      <c r="B50" s="27" t="s">
        <v>329</v>
      </c>
      <c r="C50" s="27" t="s">
        <v>511</v>
      </c>
      <c r="D50" s="37" t="s">
        <v>512</v>
      </c>
      <c r="E50" s="28" t="s">
        <v>330</v>
      </c>
      <c r="F50" s="27" t="s">
        <v>331</v>
      </c>
      <c r="G50" s="27" t="s">
        <v>513</v>
      </c>
      <c r="H50" s="27" t="s">
        <v>514</v>
      </c>
    </row>
    <row r="51" spans="1:8" x14ac:dyDescent="0.25">
      <c r="A51" s="39"/>
      <c r="B51" s="27" t="s">
        <v>515</v>
      </c>
      <c r="C51" s="27" t="s">
        <v>515</v>
      </c>
      <c r="D51" s="37" t="s">
        <v>516</v>
      </c>
      <c r="E51" s="28" t="s">
        <v>517</v>
      </c>
      <c r="F51" s="27" t="s">
        <v>518</v>
      </c>
      <c r="G51" s="27" t="s">
        <v>519</v>
      </c>
      <c r="H51" s="27" t="s">
        <v>520</v>
      </c>
    </row>
    <row r="52" spans="1:8" x14ac:dyDescent="0.25">
      <c r="A52" s="39" t="s">
        <v>332</v>
      </c>
      <c r="B52" s="27" t="s">
        <v>333</v>
      </c>
      <c r="C52" s="27" t="s">
        <v>334</v>
      </c>
      <c r="D52" s="37" t="s">
        <v>335</v>
      </c>
      <c r="E52" s="28" t="s">
        <v>521</v>
      </c>
      <c r="F52" s="27" t="s">
        <v>336</v>
      </c>
      <c r="G52" s="27" t="s">
        <v>337</v>
      </c>
      <c r="H52" s="27" t="s">
        <v>338</v>
      </c>
    </row>
    <row r="53" spans="1:8" x14ac:dyDescent="0.25">
      <c r="A53" s="39"/>
      <c r="B53" s="27" t="s">
        <v>522</v>
      </c>
      <c r="C53" s="27" t="s">
        <v>523</v>
      </c>
      <c r="D53" s="37" t="s">
        <v>509</v>
      </c>
      <c r="E53" s="28" t="s">
        <v>524</v>
      </c>
      <c r="F53" s="27" t="s">
        <v>525</v>
      </c>
      <c r="G53" s="27" t="s">
        <v>526</v>
      </c>
      <c r="H53" s="27" t="s">
        <v>527</v>
      </c>
    </row>
    <row r="54" spans="1:8" x14ac:dyDescent="0.25">
      <c r="A54" s="39" t="s">
        <v>339</v>
      </c>
      <c r="B54" s="27" t="s">
        <v>340</v>
      </c>
      <c r="C54" s="27" t="s">
        <v>341</v>
      </c>
      <c r="D54" s="37" t="s">
        <v>342</v>
      </c>
      <c r="E54" s="28" t="s">
        <v>343</v>
      </c>
      <c r="F54" s="27" t="s">
        <v>344</v>
      </c>
      <c r="G54" s="27" t="s">
        <v>345</v>
      </c>
      <c r="H54" s="27" t="s">
        <v>346</v>
      </c>
    </row>
    <row r="55" spans="1:8" x14ac:dyDescent="0.25">
      <c r="A55" s="39"/>
      <c r="B55" s="27" t="s">
        <v>528</v>
      </c>
      <c r="C55" s="27" t="s">
        <v>462</v>
      </c>
      <c r="D55" s="37" t="s">
        <v>529</v>
      </c>
      <c r="E55" s="28" t="s">
        <v>530</v>
      </c>
      <c r="F55" s="27" t="s">
        <v>531</v>
      </c>
      <c r="G55" s="27" t="s">
        <v>532</v>
      </c>
      <c r="H55" s="27" t="s">
        <v>533</v>
      </c>
    </row>
    <row r="56" spans="1:8" x14ac:dyDescent="0.25">
      <c r="A56" s="39" t="s">
        <v>583</v>
      </c>
      <c r="B56" s="27" t="s">
        <v>347</v>
      </c>
      <c r="C56" s="27" t="s">
        <v>348</v>
      </c>
      <c r="D56" s="37" t="s">
        <v>534</v>
      </c>
      <c r="E56" s="28" t="s">
        <v>349</v>
      </c>
      <c r="F56" s="27" t="s">
        <v>350</v>
      </c>
      <c r="G56" s="27" t="s">
        <v>351</v>
      </c>
      <c r="H56" s="27" t="s">
        <v>535</v>
      </c>
    </row>
    <row r="57" spans="1:8" x14ac:dyDescent="0.25">
      <c r="A57" s="39"/>
      <c r="B57" s="27" t="s">
        <v>536</v>
      </c>
      <c r="C57" s="27" t="s">
        <v>537</v>
      </c>
      <c r="D57" s="37" t="s">
        <v>538</v>
      </c>
      <c r="E57" s="28" t="s">
        <v>539</v>
      </c>
      <c r="F57" s="27" t="s">
        <v>464</v>
      </c>
      <c r="G57" s="27" t="s">
        <v>540</v>
      </c>
      <c r="H57" s="27" t="s">
        <v>541</v>
      </c>
    </row>
    <row r="58" spans="1:8" x14ac:dyDescent="0.25">
      <c r="A58" s="39" t="s">
        <v>352</v>
      </c>
      <c r="B58" s="27" t="s">
        <v>353</v>
      </c>
      <c r="C58" s="27" t="s">
        <v>354</v>
      </c>
      <c r="D58" s="37" t="s">
        <v>355</v>
      </c>
      <c r="E58" s="28" t="s">
        <v>356</v>
      </c>
      <c r="F58" s="27" t="s">
        <v>357</v>
      </c>
      <c r="G58" s="27" t="s">
        <v>358</v>
      </c>
      <c r="H58" s="27" t="s">
        <v>359</v>
      </c>
    </row>
    <row r="59" spans="1:8" x14ac:dyDescent="0.25">
      <c r="A59" s="39"/>
      <c r="B59" s="27" t="s">
        <v>400</v>
      </c>
      <c r="C59" s="27" t="s">
        <v>400</v>
      </c>
      <c r="D59" s="37" t="s">
        <v>542</v>
      </c>
      <c r="E59" s="28" t="s">
        <v>543</v>
      </c>
      <c r="F59" s="27" t="s">
        <v>544</v>
      </c>
      <c r="G59" s="27" t="s">
        <v>431</v>
      </c>
      <c r="H59" s="27" t="s">
        <v>545</v>
      </c>
    </row>
    <row r="60" spans="1:8" ht="30" x14ac:dyDescent="0.25">
      <c r="A60" s="39" t="s">
        <v>360</v>
      </c>
      <c r="B60" s="27" t="s">
        <v>546</v>
      </c>
      <c r="D60" s="37" t="s">
        <v>361</v>
      </c>
      <c r="E60" s="28" t="s">
        <v>362</v>
      </c>
      <c r="H60" s="27" t="s">
        <v>363</v>
      </c>
    </row>
    <row r="61" spans="1:8" x14ac:dyDescent="0.25">
      <c r="A61" s="39"/>
      <c r="B61" s="27" t="s">
        <v>547</v>
      </c>
      <c r="D61" s="37" t="s">
        <v>548</v>
      </c>
      <c r="E61" s="28" t="s">
        <v>549</v>
      </c>
      <c r="H61" s="27" t="s">
        <v>550</v>
      </c>
    </row>
    <row r="62" spans="1:8" ht="30" x14ac:dyDescent="0.25">
      <c r="A62" s="39" t="s">
        <v>364</v>
      </c>
      <c r="C62" s="27" t="s">
        <v>365</v>
      </c>
      <c r="D62" s="37" t="s">
        <v>366</v>
      </c>
      <c r="E62" s="28"/>
      <c r="F62" s="27" t="s">
        <v>367</v>
      </c>
      <c r="H62" s="27" t="s">
        <v>368</v>
      </c>
    </row>
    <row r="63" spans="1:8" x14ac:dyDescent="0.25">
      <c r="A63" s="39"/>
      <c r="C63" s="27" t="s">
        <v>551</v>
      </c>
      <c r="D63" s="37" t="s">
        <v>552</v>
      </c>
      <c r="E63" s="28"/>
      <c r="F63" s="27" t="s">
        <v>553</v>
      </c>
      <c r="H63" s="27" t="s">
        <v>554</v>
      </c>
    </row>
    <row r="64" spans="1:8" ht="45" x14ac:dyDescent="0.25">
      <c r="A64" s="39" t="s">
        <v>369</v>
      </c>
      <c r="D64" s="37"/>
      <c r="E64" s="28"/>
      <c r="G64" s="27" t="s">
        <v>370</v>
      </c>
      <c r="H64" s="27" t="s">
        <v>371</v>
      </c>
    </row>
    <row r="65" spans="1:8" x14ac:dyDescent="0.25">
      <c r="A65" s="39"/>
      <c r="D65" s="37"/>
      <c r="E65" s="28"/>
      <c r="G65" s="27" t="s">
        <v>555</v>
      </c>
      <c r="H65" s="27" t="s">
        <v>556</v>
      </c>
    </row>
    <row r="66" spans="1:8" x14ac:dyDescent="0.25">
      <c r="A66" s="39" t="s">
        <v>372</v>
      </c>
      <c r="B66" s="27" t="s">
        <v>373</v>
      </c>
      <c r="C66" s="27" t="s">
        <v>374</v>
      </c>
      <c r="D66" s="37" t="s">
        <v>375</v>
      </c>
      <c r="E66" s="28" t="s">
        <v>376</v>
      </c>
      <c r="F66" s="27" t="s">
        <v>377</v>
      </c>
      <c r="G66" s="54" t="s">
        <v>378</v>
      </c>
      <c r="H66" s="54"/>
    </row>
    <row r="67" spans="1:8" ht="35.25" customHeight="1" x14ac:dyDescent="0.25">
      <c r="A67" s="39"/>
      <c r="B67" s="27" t="s">
        <v>557</v>
      </c>
      <c r="C67" s="27" t="s">
        <v>558</v>
      </c>
      <c r="D67" s="37" t="s">
        <v>559</v>
      </c>
      <c r="E67" s="28" t="s">
        <v>560</v>
      </c>
      <c r="F67" s="27" t="s">
        <v>557</v>
      </c>
      <c r="G67" s="54"/>
      <c r="H67" s="54"/>
    </row>
    <row r="68" spans="1:8" x14ac:dyDescent="0.25">
      <c r="A68" s="39" t="s">
        <v>379</v>
      </c>
      <c r="B68" s="27" t="s">
        <v>380</v>
      </c>
      <c r="C68" s="27" t="s">
        <v>380</v>
      </c>
      <c r="D68" s="37" t="s">
        <v>380</v>
      </c>
      <c r="E68" s="28" t="s">
        <v>381</v>
      </c>
      <c r="F68" s="27" t="s">
        <v>381</v>
      </c>
      <c r="G68" s="27" t="s">
        <v>381</v>
      </c>
      <c r="H68" s="27" t="s">
        <v>381</v>
      </c>
    </row>
    <row r="69" spans="1:8" x14ac:dyDescent="0.25">
      <c r="A69" s="38" t="s">
        <v>382</v>
      </c>
      <c r="B69" s="29" t="s">
        <v>561</v>
      </c>
      <c r="C69" s="29" t="s">
        <v>561</v>
      </c>
      <c r="D69" s="36" t="s">
        <v>562</v>
      </c>
      <c r="E69" s="42" t="s">
        <v>563</v>
      </c>
      <c r="F69" s="29" t="s">
        <v>564</v>
      </c>
      <c r="G69" s="29" t="s">
        <v>565</v>
      </c>
      <c r="H69" s="29" t="s">
        <v>566</v>
      </c>
    </row>
    <row r="70" spans="1:8" ht="15.75" x14ac:dyDescent="0.25">
      <c r="E70" s="32" t="s">
        <v>567</v>
      </c>
    </row>
    <row r="71" spans="1:8" ht="15.75" x14ac:dyDescent="0.25">
      <c r="A71" s="24"/>
      <c r="E71" s="31" t="s">
        <v>568</v>
      </c>
    </row>
    <row r="73" spans="1:8" ht="18.75" x14ac:dyDescent="0.25">
      <c r="A73" s="33" t="s">
        <v>569</v>
      </c>
    </row>
    <row r="74" spans="1:8" ht="18.75" x14ac:dyDescent="0.25">
      <c r="A74" s="33" t="s">
        <v>570</v>
      </c>
    </row>
  </sheetData>
  <mergeCells count="4">
    <mergeCell ref="A7:A9"/>
    <mergeCell ref="G66:H67"/>
    <mergeCell ref="B7:D7"/>
    <mergeCell ref="E7:H7"/>
  </mergeCells>
  <pageMargins left="0.7" right="0.7" top="0.75" bottom="0.75" header="0.3" footer="0.3"/>
  <ignoredErrors>
    <ignoredError sqref="B11:H12 B62:H63 B64:H65 B69:H69 B59:H61 B8:H8 D9 H9 B67:F67 B66:F66 B14:H58 B13:E13 G13:H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Figure1</vt:lpstr>
      <vt:lpstr>Figure2</vt:lpstr>
      <vt:lpstr>Figure3</vt:lpstr>
      <vt:lpstr>Figure4</vt:lpstr>
      <vt:lpstr>Table1</vt:lpstr>
      <vt:lpstr>Figure 5</vt:lpstr>
      <vt:lpstr>Model(SUR)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Vitaliia</dc:creator>
  <cp:lastModifiedBy>Vitaliia</cp:lastModifiedBy>
  <dcterms:created xsi:type="dcterms:W3CDTF">2016-05-24T16:03:18Z</dcterms:created>
  <dcterms:modified xsi:type="dcterms:W3CDTF">2016-05-26T05:56:54Z</dcterms:modified>
</cp:coreProperties>
</file>